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C:\Users\m10190\OneDrive - vrm.lt\Darbalaukis\"/>
    </mc:Choice>
  </mc:AlternateContent>
  <xr:revisionPtr revIDLastSave="0" documentId="8_{B67C69F3-518C-4BA9-ABA9-3E4DE5D1866D}" xr6:coauthVersionLast="47" xr6:coauthVersionMax="47" xr10:uidLastSave="{00000000-0000-0000-0000-000000000000}"/>
  <bookViews>
    <workbookView xWindow="-110" yWindow="-110" windowWidth="19420" windowHeight="10420" xr2:uid="{00000000-000D-0000-FFFF-FFFF00000000}"/>
  </bookViews>
  <sheets>
    <sheet name="Lapas1" sheetId="1" r:id="rId1"/>
  </sheets>
  <definedNames>
    <definedName name="_xlnm._FilterDatabase" localSheetId="0" hidden="1">Lapas1!$A$30:$PZ$1065</definedName>
    <definedName name="_xlnm.Print_Area" localSheetId="0">Lapas1!$A$1:$AI$8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981" i="1" l="1"/>
  <c r="AE977" i="1"/>
  <c r="T987" i="1"/>
  <c r="U987" i="1" s="1"/>
  <c r="AE987" i="1"/>
  <c r="T977" i="1"/>
  <c r="U977" i="1" s="1"/>
  <c r="AE997" i="1"/>
  <c r="T997" i="1"/>
  <c r="U997" i="1" s="1"/>
  <c r="AE994" i="1"/>
  <c r="T994" i="1"/>
  <c r="U994" i="1" s="1"/>
  <c r="AE991" i="1"/>
  <c r="T991" i="1"/>
  <c r="AE984" i="1"/>
  <c r="T984" i="1"/>
  <c r="U984" i="1" s="1"/>
  <c r="AE981" i="1"/>
  <c r="T981" i="1"/>
  <c r="AE943" i="1"/>
  <c r="T943" i="1"/>
  <c r="U943" i="1" s="1"/>
  <c r="AE940" i="1"/>
  <c r="T940" i="1"/>
  <c r="U940" i="1" s="1"/>
  <c r="AE937" i="1"/>
  <c r="T937" i="1"/>
  <c r="U937" i="1" s="1"/>
  <c r="AE934" i="1"/>
  <c r="T934" i="1"/>
  <c r="U934" i="1" s="1"/>
  <c r="AE973" i="1"/>
  <c r="T973" i="1"/>
  <c r="T970" i="1"/>
  <c r="AE970" i="1"/>
  <c r="T967" i="1"/>
  <c r="AE967" i="1"/>
  <c r="T964" i="1"/>
  <c r="AE964" i="1"/>
  <c r="T961" i="1"/>
  <c r="AE961" i="1"/>
  <c r="AE958" i="1"/>
  <c r="T958" i="1"/>
  <c r="AE476" i="1"/>
  <c r="T476" i="1"/>
  <c r="AE472" i="1"/>
  <c r="T472" i="1"/>
  <c r="AE469" i="1"/>
  <c r="T469" i="1"/>
  <c r="AE466" i="1"/>
  <c r="T466" i="1"/>
  <c r="T1052" i="1"/>
  <c r="U1052" i="1" s="1"/>
  <c r="T1048" i="1"/>
  <c r="U1048" i="1" s="1"/>
  <c r="T1045" i="1"/>
  <c r="U1045" i="1" s="1"/>
  <c r="T1042" i="1"/>
  <c r="U1042" i="1" s="1"/>
  <c r="AE1052" i="1"/>
  <c r="AE1048" i="1"/>
  <c r="AE1045" i="1"/>
  <c r="AE1042" i="1"/>
  <c r="AE1065" i="1" l="1"/>
  <c r="T1065" i="1"/>
  <c r="AE1061" i="1" l="1"/>
  <c r="T1061" i="1"/>
  <c r="T1058" i="1"/>
  <c r="AE1058" i="1"/>
  <c r="T1055" i="1"/>
  <c r="AE1055" i="1"/>
  <c r="AD932" i="1"/>
  <c r="AD928" i="1"/>
  <c r="AD925" i="1"/>
  <c r="AD922" i="1"/>
  <c r="T932" i="1"/>
  <c r="U932" i="1" s="1"/>
  <c r="T928" i="1"/>
  <c r="U928" i="1" s="1"/>
  <c r="T925" i="1"/>
  <c r="U925" i="1" s="1"/>
  <c r="T922" i="1"/>
  <c r="AE1039" i="1" l="1"/>
  <c r="T1039" i="1"/>
  <c r="U1039" i="1" s="1"/>
  <c r="AE1036" i="1"/>
  <c r="T1036" i="1"/>
  <c r="U1036" i="1" s="1"/>
  <c r="AE1033" i="1"/>
  <c r="T1033" i="1"/>
  <c r="U1033" i="1" s="1"/>
  <c r="AE1030" i="1"/>
  <c r="T1030" i="1"/>
  <c r="U1030" i="1" s="1"/>
  <c r="AE1027" i="1"/>
  <c r="T1027" i="1"/>
  <c r="U1027" i="1" s="1"/>
  <c r="AE1023" i="1"/>
  <c r="T1023" i="1"/>
  <c r="U1023" i="1" s="1"/>
  <c r="AD903" i="1" l="1"/>
  <c r="AD919" i="1"/>
  <c r="AD916" i="1"/>
  <c r="AD913" i="1"/>
  <c r="AD910" i="1"/>
  <c r="AD907" i="1"/>
  <c r="AD900" i="1"/>
  <c r="T919" i="1"/>
  <c r="T916" i="1"/>
  <c r="T913" i="1"/>
  <c r="T910" i="1"/>
  <c r="T907" i="1"/>
  <c r="T903" i="1"/>
  <c r="T900" i="1"/>
  <c r="AE553" i="1" l="1"/>
  <c r="AE550" i="1"/>
  <c r="AE547" i="1"/>
  <c r="AE544" i="1"/>
  <c r="T553" i="1"/>
  <c r="U553" i="1" s="1"/>
  <c r="T550" i="1"/>
  <c r="U550" i="1" s="1"/>
  <c r="T547" i="1"/>
  <c r="U547" i="1" s="1"/>
  <c r="T544" i="1"/>
  <c r="U544" i="1" s="1"/>
  <c r="T496" i="1" l="1"/>
  <c r="U496" i="1" s="1"/>
  <c r="AE494" i="1"/>
  <c r="T494" i="1"/>
  <c r="U494" i="1" s="1"/>
  <c r="T482" i="1"/>
  <c r="U482" i="1" s="1"/>
  <c r="AE482" i="1"/>
  <c r="T485" i="1"/>
  <c r="U485" i="1" s="1"/>
  <c r="AE485" i="1"/>
  <c r="T488" i="1"/>
  <c r="U488" i="1" s="1"/>
  <c r="AE488" i="1"/>
  <c r="T491" i="1"/>
  <c r="U491" i="1" s="1"/>
  <c r="AE491" i="1"/>
  <c r="AE479" i="1"/>
  <c r="T479" i="1"/>
  <c r="U479" i="1" s="1"/>
  <c r="AE496" i="1"/>
  <c r="AE1020" i="1"/>
  <c r="AE1018" i="1"/>
  <c r="AE1016" i="1"/>
  <c r="AE1013" i="1"/>
  <c r="AE1009" i="1"/>
  <c r="AE1006" i="1"/>
  <c r="AE1003" i="1"/>
  <c r="AE1000" i="1"/>
  <c r="T1020" i="1"/>
  <c r="U1020" i="1" s="1"/>
  <c r="T1018" i="1"/>
  <c r="T1016" i="1"/>
  <c r="T1013" i="1"/>
  <c r="T1009" i="1"/>
  <c r="U1009" i="1" s="1"/>
  <c r="T1006" i="1"/>
  <c r="T1003" i="1"/>
  <c r="U1003" i="1" s="1"/>
  <c r="T1000" i="1"/>
  <c r="U1000" i="1" s="1"/>
  <c r="AE954" i="1"/>
  <c r="AE952" i="1"/>
  <c r="AE950" i="1"/>
  <c r="AE947" i="1"/>
  <c r="T867" i="1"/>
  <c r="U867" i="1" s="1"/>
  <c r="T864" i="1"/>
  <c r="U864" i="1" s="1"/>
  <c r="T861" i="1"/>
  <c r="U861" i="1" s="1"/>
  <c r="T858" i="1"/>
  <c r="U858" i="1" s="1"/>
  <c r="T855" i="1"/>
  <c r="U855" i="1" s="1"/>
  <c r="T852" i="1"/>
  <c r="U852" i="1" s="1"/>
  <c r="T849" i="1"/>
  <c r="U849" i="1" s="1"/>
  <c r="T845" i="1"/>
  <c r="T842" i="1"/>
  <c r="U842" i="1" s="1"/>
  <c r="T839" i="1"/>
  <c r="U839" i="1" s="1"/>
  <c r="T836" i="1"/>
  <c r="U836" i="1" s="1"/>
  <c r="AD867" i="1"/>
  <c r="AD864" i="1"/>
  <c r="AD861" i="1"/>
  <c r="AD858" i="1"/>
  <c r="AD855" i="1"/>
  <c r="AD852" i="1"/>
  <c r="AD849" i="1"/>
  <c r="AD845" i="1"/>
  <c r="AD842" i="1"/>
  <c r="AD839" i="1"/>
  <c r="AD836" i="1"/>
  <c r="AD832" i="1"/>
  <c r="AB832" i="1"/>
  <c r="T832" i="1"/>
  <c r="U832" i="1" s="1"/>
  <c r="T104" i="1" l="1"/>
  <c r="AE441" i="1"/>
  <c r="T441" i="1"/>
  <c r="AE623" i="1"/>
  <c r="AE627" i="1"/>
  <c r="T627" i="1"/>
  <c r="U627" i="1" s="1"/>
  <c r="T623" i="1"/>
  <c r="U623" i="1" s="1"/>
  <c r="AE624" i="1"/>
  <c r="T624" i="1"/>
  <c r="U624" i="1" s="1"/>
  <c r="AE620" i="1"/>
  <c r="T620" i="1"/>
  <c r="U620" i="1" s="1"/>
  <c r="AE617" i="1"/>
  <c r="T617" i="1"/>
  <c r="U617" i="1" s="1"/>
  <c r="AE613" i="1"/>
  <c r="T613" i="1"/>
  <c r="U613" i="1" s="1"/>
  <c r="AE634" i="1" l="1"/>
  <c r="T634" i="1"/>
  <c r="U634" i="1" s="1"/>
  <c r="AE638" i="1"/>
  <c r="T638" i="1"/>
  <c r="AE631" i="1"/>
  <c r="T631" i="1"/>
  <c r="U631" i="1" s="1"/>
  <c r="AE628" i="1"/>
  <c r="T628" i="1"/>
  <c r="U628" i="1" s="1"/>
  <c r="T506" i="1" l="1"/>
  <c r="T519" i="1"/>
  <c r="AE513" i="1"/>
  <c r="AE503" i="1"/>
  <c r="AE519" i="1"/>
  <c r="AE516" i="1"/>
  <c r="T516" i="1"/>
  <c r="AE510" i="1"/>
  <c r="T510" i="1"/>
  <c r="T503" i="1"/>
  <c r="AE500" i="1"/>
  <c r="T500" i="1"/>
  <c r="T513" i="1" l="1"/>
  <c r="T947" i="1"/>
  <c r="T954" i="1"/>
  <c r="T950" i="1"/>
  <c r="T952" i="1"/>
  <c r="AE527" i="1"/>
  <c r="T527" i="1"/>
  <c r="U527" i="1" s="1"/>
  <c r="AE525" i="1"/>
  <c r="T525" i="1"/>
  <c r="U525" i="1" s="1"/>
  <c r="AE522" i="1"/>
  <c r="T522" i="1"/>
  <c r="U522" i="1" s="1"/>
  <c r="T394" i="1"/>
  <c r="U394" i="1" s="1"/>
  <c r="AE394" i="1"/>
  <c r="AE396" i="1"/>
  <c r="AE391" i="1"/>
  <c r="T391" i="1"/>
  <c r="U391" i="1" s="1"/>
  <c r="AE388" i="1"/>
  <c r="T388" i="1"/>
  <c r="U388" i="1" s="1"/>
  <c r="AE384" i="1"/>
  <c r="T384" i="1"/>
  <c r="U384" i="1" s="1"/>
  <c r="AE381" i="1"/>
  <c r="T381" i="1"/>
  <c r="U381" i="1" s="1"/>
  <c r="AE379" i="1"/>
  <c r="T379" i="1"/>
  <c r="U379" i="1" s="1"/>
  <c r="AE376" i="1"/>
  <c r="T376" i="1"/>
  <c r="U376" i="1" s="1"/>
  <c r="T373" i="1"/>
  <c r="U373" i="1" s="1"/>
  <c r="AE373" i="1"/>
  <c r="AE369" i="1"/>
  <c r="AE366" i="1"/>
  <c r="T369" i="1"/>
  <c r="U369" i="1" s="1"/>
  <c r="T366" i="1"/>
  <c r="U366" i="1" s="1"/>
  <c r="AE573" i="1" l="1"/>
  <c r="T573" i="1"/>
  <c r="AE569" i="1"/>
  <c r="T569" i="1"/>
  <c r="AE566" i="1"/>
  <c r="T566" i="1"/>
  <c r="AE563" i="1"/>
  <c r="T563" i="1"/>
  <c r="AE560" i="1"/>
  <c r="T560" i="1"/>
  <c r="AE557" i="1"/>
  <c r="T557" i="1"/>
  <c r="AE264" i="1" l="1"/>
  <c r="T264" i="1"/>
  <c r="U264" i="1" s="1"/>
  <c r="AE261" i="1"/>
  <c r="T261" i="1"/>
  <c r="U261" i="1" s="1"/>
  <c r="AE258" i="1"/>
  <c r="T258" i="1"/>
  <c r="U258" i="1" s="1"/>
  <c r="AE255" i="1"/>
  <c r="T255" i="1"/>
  <c r="U255" i="1" s="1"/>
  <c r="AE252" i="1"/>
  <c r="T252" i="1"/>
  <c r="U252" i="1" s="1"/>
  <c r="AE249" i="1"/>
  <c r="T249" i="1"/>
  <c r="U249" i="1" s="1"/>
  <c r="T142" i="1" l="1"/>
  <c r="AE142" i="1"/>
  <c r="AE700" i="1"/>
  <c r="T700" i="1"/>
  <c r="AE696" i="1"/>
  <c r="T696" i="1"/>
  <c r="AE693" i="1"/>
  <c r="T693" i="1"/>
  <c r="AE690" i="1"/>
  <c r="T690" i="1"/>
  <c r="AE687" i="1"/>
  <c r="T687" i="1"/>
  <c r="AE684" i="1"/>
  <c r="T684" i="1"/>
  <c r="AE681" i="1"/>
  <c r="T681" i="1"/>
  <c r="AE678" i="1"/>
  <c r="T678" i="1"/>
  <c r="AE675" i="1"/>
  <c r="T675" i="1"/>
  <c r="AE672" i="1"/>
  <c r="T672" i="1"/>
  <c r="AE669" i="1"/>
  <c r="T669" i="1"/>
  <c r="AE666" i="1"/>
  <c r="T666" i="1"/>
  <c r="AE663" i="1"/>
  <c r="T663" i="1"/>
  <c r="AE660" i="1"/>
  <c r="T660" i="1"/>
  <c r="AE412" i="1" l="1"/>
  <c r="T412" i="1"/>
  <c r="U412" i="1" s="1"/>
  <c r="AE408" i="1"/>
  <c r="T408" i="1"/>
  <c r="U408" i="1" s="1"/>
  <c r="AE405" i="1"/>
  <c r="T405" i="1"/>
  <c r="U405" i="1" s="1"/>
  <c r="AE402" i="1"/>
  <c r="T402" i="1"/>
  <c r="U402" i="1" s="1"/>
  <c r="AE399" i="1"/>
  <c r="T399" i="1"/>
  <c r="T396" i="1"/>
  <c r="U396" i="1" s="1"/>
  <c r="AE793" i="1"/>
  <c r="AE789" i="1"/>
  <c r="AE785" i="1"/>
  <c r="AE782" i="1"/>
  <c r="T793" i="1" l="1"/>
  <c r="T789" i="1"/>
  <c r="T785" i="1"/>
  <c r="T782" i="1"/>
  <c r="AE779" i="1"/>
  <c r="T779" i="1"/>
  <c r="AE776" i="1"/>
  <c r="T776" i="1"/>
  <c r="AE773" i="1"/>
  <c r="T773" i="1"/>
  <c r="AE770" i="1"/>
  <c r="T770" i="1"/>
  <c r="AE767" i="1"/>
  <c r="T767" i="1"/>
  <c r="AE723" i="1" l="1"/>
  <c r="T723" i="1"/>
  <c r="AE716" i="1" l="1"/>
  <c r="T716" i="1"/>
  <c r="AE719" i="1" l="1"/>
  <c r="T719" i="1"/>
  <c r="AE713" i="1"/>
  <c r="T713" i="1"/>
  <c r="AE188" i="1"/>
  <c r="T188" i="1"/>
  <c r="AE200" i="1" l="1"/>
  <c r="T200" i="1"/>
  <c r="AE197" i="1"/>
  <c r="T197" i="1"/>
  <c r="AE194" i="1"/>
  <c r="T194" i="1"/>
  <c r="AE191" i="1"/>
  <c r="T191" i="1"/>
  <c r="AE459" i="1"/>
  <c r="T459" i="1"/>
  <c r="AE456" i="1"/>
  <c r="T456" i="1"/>
  <c r="AE453" i="1"/>
  <c r="T453" i="1"/>
  <c r="T444" i="1"/>
  <c r="AE438" i="1" l="1"/>
  <c r="T438" i="1"/>
  <c r="AE435" i="1"/>
  <c r="T435" i="1"/>
  <c r="AE432" i="1"/>
  <c r="T432" i="1"/>
  <c r="AE428" i="1"/>
  <c r="T428" i="1"/>
  <c r="AE424" i="1"/>
  <c r="T424" i="1"/>
  <c r="AE421" i="1"/>
  <c r="T421" i="1"/>
  <c r="AE418" i="1"/>
  <c r="T418" i="1"/>
  <c r="AE415" i="1"/>
  <c r="T415" i="1"/>
  <c r="AE305" i="1" l="1"/>
  <c r="T305" i="1"/>
  <c r="U305" i="1" s="1"/>
  <c r="AE302" i="1"/>
  <c r="T302" i="1"/>
  <c r="U302" i="1" s="1"/>
  <c r="AE299" i="1"/>
  <c r="T299" i="1"/>
  <c r="U299" i="1" s="1"/>
  <c r="AE296" i="1"/>
  <c r="T296" i="1"/>
  <c r="U296" i="1" s="1"/>
  <c r="AE325" i="1"/>
  <c r="T325" i="1"/>
  <c r="AE322" i="1"/>
  <c r="T322" i="1"/>
  <c r="U322" i="1" s="1"/>
  <c r="AE319" i="1"/>
  <c r="T319" i="1"/>
  <c r="U319" i="1" s="1"/>
  <c r="AE315" i="1"/>
  <c r="T315" i="1"/>
  <c r="U315" i="1" s="1"/>
  <c r="AE311" i="1"/>
  <c r="T311" i="1"/>
  <c r="U311" i="1" s="1"/>
  <c r="AE308" i="1"/>
  <c r="T308" i="1"/>
  <c r="U308" i="1" s="1"/>
  <c r="AE293" i="1"/>
  <c r="T293" i="1"/>
  <c r="U293" i="1" s="1"/>
  <c r="AE360" i="1" l="1"/>
  <c r="T360" i="1"/>
  <c r="AE357" i="1"/>
  <c r="T357" i="1"/>
  <c r="AE354" i="1"/>
  <c r="T354" i="1"/>
  <c r="AE351" i="1"/>
  <c r="T351" i="1"/>
  <c r="AE334" i="1"/>
  <c r="T334" i="1"/>
  <c r="AE338" i="1"/>
  <c r="T338" i="1"/>
  <c r="AE363" i="1"/>
  <c r="T363" i="1"/>
  <c r="AE348" i="1"/>
  <c r="T348" i="1"/>
  <c r="AE345" i="1"/>
  <c r="T345" i="1"/>
  <c r="AE342" i="1"/>
  <c r="T342" i="1"/>
  <c r="AE331" i="1"/>
  <c r="T331" i="1"/>
  <c r="AE328" i="1"/>
  <c r="T328" i="1"/>
  <c r="AE588" i="1"/>
  <c r="T588" i="1"/>
  <c r="AE585" i="1"/>
  <c r="T585" i="1"/>
  <c r="AE582" i="1"/>
  <c r="T582" i="1"/>
  <c r="AE579" i="1"/>
  <c r="T579" i="1"/>
  <c r="AE576" i="1"/>
  <c r="T576" i="1"/>
  <c r="AE594" i="1"/>
  <c r="T594" i="1"/>
  <c r="AE591" i="1"/>
  <c r="T591" i="1"/>
  <c r="T745" i="1"/>
  <c r="U745" i="1" s="1"/>
  <c r="AE742" i="1"/>
  <c r="T742" i="1"/>
  <c r="U742" i="1" s="1"/>
  <c r="AE745" i="1"/>
  <c r="AE739" i="1"/>
  <c r="T739" i="1"/>
  <c r="U739" i="1" s="1"/>
  <c r="AE736" i="1"/>
  <c r="T736" i="1"/>
  <c r="U736" i="1" s="1"/>
  <c r="AE733" i="1"/>
  <c r="T733" i="1"/>
  <c r="U733" i="1" s="1"/>
  <c r="AE726" i="1"/>
  <c r="T726" i="1"/>
  <c r="AE729" i="1"/>
  <c r="T729" i="1"/>
  <c r="U729" i="1" s="1"/>
  <c r="AD887" i="1"/>
  <c r="T887" i="1"/>
  <c r="U887" i="1" s="1"/>
  <c r="AD870" i="1"/>
  <c r="T870" i="1"/>
  <c r="U870" i="1" s="1"/>
  <c r="AD829" i="1"/>
  <c r="T829" i="1"/>
  <c r="U829" i="1" s="1"/>
  <c r="AD826" i="1"/>
  <c r="T826" i="1"/>
  <c r="U826" i="1" s="1"/>
  <c r="AD823" i="1"/>
  <c r="T823" i="1"/>
  <c r="U823" i="1" s="1"/>
  <c r="AD820" i="1"/>
  <c r="T820" i="1"/>
  <c r="U820" i="1" s="1"/>
  <c r="AD816" i="1"/>
  <c r="T816" i="1"/>
  <c r="U816" i="1" s="1"/>
  <c r="AD813" i="1"/>
  <c r="T813" i="1"/>
  <c r="U813" i="1" s="1"/>
  <c r="AD810" i="1"/>
  <c r="T810" i="1"/>
  <c r="U810" i="1" s="1"/>
  <c r="AD807" i="1"/>
  <c r="T807" i="1"/>
  <c r="U807" i="1" s="1"/>
  <c r="AD804" i="1"/>
  <c r="T804" i="1"/>
  <c r="U804" i="1" s="1"/>
  <c r="AD801" i="1"/>
  <c r="T801" i="1"/>
  <c r="U801" i="1" s="1"/>
  <c r="AD797" i="1"/>
  <c r="T797" i="1"/>
  <c r="U797" i="1" s="1"/>
  <c r="AE541" i="1"/>
  <c r="T541" i="1"/>
  <c r="AE537" i="1"/>
  <c r="T537" i="1"/>
  <c r="AE534" i="1"/>
  <c r="T534" i="1"/>
  <c r="AE531" i="1"/>
  <c r="T531" i="1"/>
  <c r="AE181" i="1"/>
  <c r="T181" i="1"/>
  <c r="AE185" i="1"/>
  <c r="T185" i="1"/>
  <c r="AE178" i="1"/>
  <c r="T178" i="1"/>
  <c r="AE175" i="1"/>
  <c r="T175" i="1"/>
  <c r="AE280" i="1" l="1"/>
  <c r="T280" i="1"/>
  <c r="U280" i="1" s="1"/>
  <c r="AE277" i="1"/>
  <c r="T277" i="1"/>
  <c r="U277" i="1" s="1"/>
  <c r="AE283" i="1"/>
  <c r="T283" i="1"/>
  <c r="U283" i="1" s="1"/>
  <c r="AE290" i="1"/>
  <c r="T290" i="1"/>
  <c r="U290" i="1" s="1"/>
  <c r="AE286" i="1"/>
  <c r="T286" i="1"/>
  <c r="U286" i="1" s="1"/>
  <c r="AE274" i="1"/>
  <c r="T274" i="1"/>
  <c r="U274" i="1" s="1"/>
  <c r="AE271" i="1"/>
  <c r="T271" i="1"/>
  <c r="U271" i="1" s="1"/>
  <c r="AE268" i="1"/>
  <c r="T268" i="1"/>
  <c r="U268" i="1" s="1"/>
  <c r="AE601" i="1" l="1"/>
  <c r="T601" i="1"/>
  <c r="AE611" i="1"/>
  <c r="T611" i="1"/>
  <c r="AE608" i="1"/>
  <c r="T608" i="1"/>
  <c r="AE605" i="1"/>
  <c r="T605" i="1"/>
  <c r="AE598" i="1"/>
  <c r="T598" i="1"/>
  <c r="AE46" i="1"/>
  <c r="T46" i="1"/>
  <c r="AE42" i="1"/>
  <c r="T42" i="1"/>
  <c r="AE39" i="1"/>
  <c r="T39" i="1"/>
  <c r="AE36" i="1"/>
  <c r="T36" i="1"/>
  <c r="AE33" i="1"/>
  <c r="T33" i="1"/>
  <c r="AE30" i="1"/>
  <c r="T30" i="1"/>
  <c r="AE153" i="1"/>
  <c r="T153" i="1"/>
  <c r="AE149" i="1"/>
  <c r="T149" i="1"/>
  <c r="AE146" i="1"/>
  <c r="T146" i="1"/>
  <c r="AE143" i="1"/>
  <c r="T143" i="1"/>
  <c r="AE139" i="1"/>
  <c r="T139" i="1"/>
  <c r="AE136" i="1"/>
  <c r="T136" i="1"/>
  <c r="AE133" i="1"/>
  <c r="T133" i="1"/>
  <c r="AE130" i="1"/>
  <c r="T130" i="1"/>
  <c r="AE706" i="1" l="1"/>
  <c r="T706" i="1"/>
  <c r="AE245" i="1"/>
  <c r="T245" i="1"/>
  <c r="AE239" i="1"/>
  <c r="T239" i="1"/>
  <c r="AE242" i="1"/>
  <c r="T242" i="1"/>
  <c r="AE236" i="1"/>
  <c r="T236" i="1"/>
  <c r="AE233" i="1"/>
  <c r="T233" i="1"/>
  <c r="AE229" i="1"/>
  <c r="T229" i="1"/>
  <c r="AE226" i="1"/>
  <c r="T226" i="1"/>
  <c r="AE223" i="1"/>
  <c r="T223" i="1"/>
  <c r="AE220" i="1"/>
  <c r="T220" i="1"/>
  <c r="AE748" i="1" l="1"/>
  <c r="T748" i="1"/>
  <c r="AE710" i="1"/>
  <c r="T710" i="1"/>
  <c r="AE703" i="1"/>
  <c r="T703" i="1"/>
  <c r="AE656" i="1"/>
  <c r="T656" i="1"/>
  <c r="U656" i="1" s="1"/>
  <c r="AE653" i="1"/>
  <c r="T653" i="1"/>
  <c r="AE650" i="1"/>
  <c r="T650" i="1"/>
  <c r="U650" i="1" s="1"/>
  <c r="AE647" i="1"/>
  <c r="T647" i="1"/>
  <c r="U647" i="1" s="1"/>
  <c r="AE644" i="1"/>
  <c r="T644" i="1"/>
  <c r="U644" i="1" s="1"/>
  <c r="AE641" i="1"/>
  <c r="T641" i="1"/>
  <c r="U641" i="1" s="1"/>
  <c r="AE462" i="1" l="1"/>
  <c r="T462" i="1"/>
  <c r="AE216" i="1"/>
  <c r="T216" i="1"/>
  <c r="U216" i="1" s="1"/>
  <c r="AE213" i="1"/>
  <c r="T213" i="1"/>
  <c r="U213" i="1" s="1"/>
  <c r="AE210" i="1"/>
  <c r="T210" i="1"/>
  <c r="AE204" i="1"/>
  <c r="T204" i="1"/>
  <c r="U204" i="1" s="1"/>
  <c r="AE88" i="1"/>
  <c r="T88" i="1"/>
  <c r="AE78" i="1"/>
  <c r="T78" i="1"/>
  <c r="AE85" i="1"/>
  <c r="T85" i="1"/>
  <c r="AE82" i="1"/>
  <c r="T82" i="1"/>
  <c r="AE75" i="1"/>
  <c r="T75" i="1"/>
  <c r="AE72" i="1"/>
  <c r="T72" i="1"/>
  <c r="AE69" i="1"/>
  <c r="T69" i="1"/>
  <c r="AE66" i="1"/>
  <c r="T66" i="1"/>
  <c r="AE62" i="1"/>
  <c r="T62" i="1"/>
  <c r="AE59" i="1"/>
  <c r="T59" i="1"/>
  <c r="AE56" i="1"/>
  <c r="T56" i="1"/>
  <c r="AE53" i="1"/>
  <c r="T53" i="1"/>
  <c r="AE50" i="1"/>
  <c r="T50" i="1"/>
  <c r="AD897" i="1" l="1"/>
  <c r="T897" i="1"/>
  <c r="U897" i="1" s="1"/>
  <c r="AD894" i="1"/>
  <c r="AD891" i="1"/>
  <c r="AD884" i="1"/>
  <c r="AD881" i="1"/>
  <c r="AD878" i="1"/>
  <c r="AD874" i="1"/>
  <c r="T874" i="1"/>
  <c r="U874" i="1" s="1"/>
  <c r="AE764" i="1"/>
  <c r="T764" i="1"/>
  <c r="AE761" i="1"/>
  <c r="T761" i="1"/>
  <c r="U761" i="1" s="1"/>
  <c r="AE758" i="1"/>
  <c r="T758" i="1"/>
  <c r="U758" i="1" s="1"/>
  <c r="AE755" i="1"/>
  <c r="T755" i="1"/>
  <c r="U755" i="1" s="1"/>
  <c r="AE752" i="1"/>
  <c r="T752" i="1"/>
  <c r="U752" i="1" s="1"/>
  <c r="AE450" i="1" l="1"/>
  <c r="T450" i="1"/>
  <c r="AE447" i="1"/>
  <c r="T447" i="1"/>
  <c r="AE444" i="1"/>
  <c r="AE127" i="1"/>
  <c r="T127" i="1"/>
  <c r="AE121" i="1"/>
  <c r="T121" i="1"/>
  <c r="AE124" i="1"/>
  <c r="T124" i="1"/>
  <c r="U124" i="1" s="1"/>
  <c r="AE118" i="1"/>
  <c r="T118" i="1"/>
  <c r="AE104" i="1"/>
  <c r="AE114" i="1"/>
  <c r="T114" i="1"/>
  <c r="AE111" i="1"/>
  <c r="T111" i="1"/>
  <c r="AE108" i="1"/>
  <c r="T108" i="1"/>
  <c r="AE103" i="1"/>
  <c r="T103" i="1"/>
  <c r="AE101" i="1"/>
  <c r="T101" i="1"/>
  <c r="AE98" i="1"/>
  <c r="T98" i="1"/>
  <c r="AE95" i="1"/>
  <c r="T95" i="1"/>
  <c r="AE92" i="1"/>
  <c r="T92" i="1"/>
  <c r="T881" i="1" l="1"/>
  <c r="U881" i="1" s="1"/>
  <c r="T884" i="1"/>
  <c r="U884" i="1" s="1"/>
  <c r="T891" i="1"/>
  <c r="U891" i="1" s="1"/>
  <c r="T878" i="1"/>
  <c r="U878" i="1" s="1"/>
  <c r="T894" i="1"/>
  <c r="U894" i="1" s="1"/>
  <c r="AE171" i="1"/>
  <c r="T171" i="1"/>
  <c r="U171" i="1" s="1"/>
  <c r="AE168" i="1"/>
  <c r="T168" i="1"/>
  <c r="U168" i="1" s="1"/>
  <c r="AE166" i="1"/>
  <c r="T166" i="1"/>
  <c r="AE163" i="1"/>
  <c r="T163" i="1"/>
  <c r="U163" i="1" s="1"/>
  <c r="T160" i="1"/>
  <c r="U160" i="1" s="1"/>
  <c r="AE160" i="1"/>
  <c r="T157" i="1"/>
  <c r="U157" i="1" s="1"/>
  <c r="AE157" i="1"/>
  <c r="T9" i="1"/>
  <c r="T207" i="1"/>
  <c r="U207" i="1" s="1"/>
  <c r="AE207" i="1" l="1"/>
</calcChain>
</file>

<file path=xl/sharedStrings.xml><?xml version="1.0" encoding="utf-8"?>
<sst xmlns="http://schemas.openxmlformats.org/spreadsheetml/2006/main" count="11452" uniqueCount="982">
  <si>
    <t>Kvietimo numeris</t>
  </si>
  <si>
    <t>Kvietimo pavadinimas</t>
  </si>
  <si>
    <t>Pažangos priemonės numeris</t>
  </si>
  <si>
    <t xml:space="preserve">Pažangos priemonės pavadinimas </t>
  </si>
  <si>
    <t>Finansuojamos projektų veiklos</t>
  </si>
  <si>
    <t>Konkretus uždavinys arba priemonė (reforma ar investicija)</t>
  </si>
  <si>
    <t>Siektini stebėsenos rodikliai</t>
  </si>
  <si>
    <t>Pareiškėjų tipas: viešasis,  privatus</t>
  </si>
  <si>
    <t>Galimi pareiškėjai</t>
  </si>
  <si>
    <t>Asignavimų valdytojas</t>
  </si>
  <si>
    <t>Administruojančioji institucija</t>
  </si>
  <si>
    <t>Finansavimo forma</t>
  </si>
  <si>
    <t>Projektų atrankos būdas</t>
  </si>
  <si>
    <t xml:space="preserve">Bendra kvietimui skirta finansavimo lėšų suma (eurais) </t>
  </si>
  <si>
    <t xml:space="preserve">Didžiausia galima skirti finansavimo lėšų suma projektui ir (arba) projekto veiklai įgyvendinti (eurais) </t>
  </si>
  <si>
    <t>Finansavimo šaltinis (-iai) ir sumos (eurais)</t>
  </si>
  <si>
    <t>Nuosavo įnašo dydis (eurais)</t>
  </si>
  <si>
    <t>ES lėšų fondas</t>
  </si>
  <si>
    <t xml:space="preserve">Apskritis </t>
  </si>
  <si>
    <t>Planuojama kvietimo pradžios data</t>
  </si>
  <si>
    <t xml:space="preserve">Planuojama kvietimo pabaigos data </t>
  </si>
  <si>
    <t>Paskelbto kvietimo data</t>
  </si>
  <si>
    <t>Pavadinimas</t>
  </si>
  <si>
    <t>Kodas</t>
  </si>
  <si>
    <t>Matavimo vienetas</t>
  </si>
  <si>
    <t>Siektina reikšmė</t>
  </si>
  <si>
    <t>Ekonomikos gaivinimo ir atsparumo didinimo priemonės (toliau – EGADP) subsidijos lėšos</t>
  </si>
  <si>
    <t>EGADP paskolos lėšos</t>
  </si>
  <si>
    <t xml:space="preserve">
Bendrojo finansavimo lėšos</t>
  </si>
  <si>
    <t>Valstybės biudžeto lėšos</t>
  </si>
  <si>
    <t>Valstybės biudžeto lėšos, skirtos ES fondų lėšomis netinkamam finansuoti  pridėtinės vertės mokesčiui apmokėti</t>
  </si>
  <si>
    <t>Sostinės regionas</t>
  </si>
  <si>
    <t>Vidurio ir Vakarų Lietuva</t>
  </si>
  <si>
    <t>Netaikoma</t>
  </si>
  <si>
    <t>Nurodomas Europos Sąjungos investicijų
administravimo informacinėje sistemoje (toliau – INVESTIS) suteiktas kvietimo teikti projektų įgyvendinimo planus (toliau – kvietimas) numeris. Kai kvietimų planą rengia ministerija, pažangos priemonės koordinatorius (jei paskirtas) (toliau kartu – ministerija) arba kai                įgyvendinami regionų plėtros planų įgyvendinimo projektai, regionų plėtros planų   administruojančioji institucija (toliau –   RPPl               administruojančioji institucija), kvietimo numeris sudaromas pagal Kvietimų ir projektų kodavimo instrukciją, paskelbtą svetainėje esinvesticijos.lt.</t>
  </si>
  <si>
    <t>Nurodomas ministerijos arba RPPl                                                                            administruojančiosios institucijos suteiktas kvietimo pavadinimas.</t>
  </si>
  <si>
    <t>Nurodomas pažangos priemonės, dėl kurios veiklos (-ų) planuojamas kvietimas, numeris. Gali būti nurodomos kelios pažangos priemonės. Kai kvietimų planas rengiamas INVESTIS, numeris pasirenkamas iš pažangos priemonių sąrašo.</t>
  </si>
  <si>
    <t xml:space="preserve">Nurodomas pažangos priemonės, dėl kurios veiklos (-ų) planuojamas kvietimas, pavadinimas. Gali būti nurodomos kelios pažangos priemonės. Kai kvietimų planas rengiamas INVESTIS, pavadinimas pasirenkamas iš pažangos priemonių sąrašo. </t>
  </si>
  <si>
    <t>Nurodoma pažangos priemonės veikla (poveiklė), dėl kurios planuojamas kvietimas. Jeigu veiklai įgyvendinti suplanuoti projektai, nurodomas projekto pavadinimas. Viename kvietime gali būti nurodyti keli projektai. Gali būti pasirenkamos kelios veiklos (projektai) vienai pažangos priemonei įgyvendinti. Jeigu kvietimas apima kelias pažangos priemones, informacija pateikiama pagal visas nurodytas pažangos priemones. Kai kvietimų planas rengiamas INVESTIS, veiklų (poveiklių) pavadinimai pasirenkami iš sąrašo. Jeigu patvirtinti pasirinktos pažangos priemonės projektai, pasirenkami konkretūs projektai.</t>
  </si>
  <si>
    <t>Nurodoma „Taip“, jeigu veiklai (poveiklei) įgyvendinti suplanuotas valstybei svarbus projektas, kitu atveju nurodoma „Ne“. Jeigu kvietimas apima kelias pažangos priemones, informacija pateikiama pagal visas nurodytas veiklas (poveikles).</t>
  </si>
  <si>
    <t>Nurodomas stebėsenos rodiklio pavadinimas.</t>
  </si>
  <si>
    <t xml:space="preserve">Nurodomas stebėsenos
rodiklio kodas.
</t>
  </si>
  <si>
    <t>Nurodomas stebėsenos rodiklio matavimo vienetas.</t>
  </si>
  <si>
    <t>Nurodoma siektina stebėsenos rodiklio reikšmė.</t>
  </si>
  <si>
    <t>Nurodomas pareiškėjų tipas (sektorius).</t>
  </si>
  <si>
    <t xml:space="preserve">Nurodomi galimi pareiškėjai veiklai (poveiklei) įgyvendinti, o  kai planuojamos finan-sinės priemonės, – galimi galutiniai gavėjai.  Kai kvietimų planas rengiamas INVESTIS, laukas automatiškai užpildomas priemonės duomenų INVESTIS formoje pasirinkus pažangos priemonę ir veiklą (poveiklę) (išskyrus, kai planuojamos
finansinės priemonės).
</t>
  </si>
  <si>
    <t>Nurodomas atsakingas asignavimų valdytojas.</t>
  </si>
  <si>
    <t>Nurodoma administruojančioji institucija.</t>
  </si>
  <si>
    <t>Nurodoma pažangos priemonės veiklos (poveiklės) finansavimo forma.</t>
  </si>
  <si>
    <t>Nurodomas projektų atrankos būdas.</t>
  </si>
  <si>
    <t>Nurodoma didžiausia galima skirti finansavimo lėšų suma projektui ir (ar) projekto veiklai įgyvendinti (jei taikoma).</t>
  </si>
  <si>
    <t>Nurodoma pažangos priemonės veiklos (poveiklės) finansavimo iš ES fondų lėšų suma (eurais), skirta kvietimui.</t>
  </si>
  <si>
    <t>Nurodoma pažangos priemonės veiklos (poveiklės) finansavimo iš EGADP subsidijos lėšų suma (eurais), skirta kvietimui.</t>
  </si>
  <si>
    <t xml:space="preserve">Nurodoma pažangos priemonės veiklos (poveiklės) finansavimo iš bendrojo finansavimo lėšų suma (eurais), skirta kvietimui. </t>
  </si>
  <si>
    <t xml:space="preserve">Nurodoma pažangos priemonės veiklos (poveiklės) finansavimo iš valstybės biudžeto lėšų suma (eurais), skirta kvietimui.   </t>
  </si>
  <si>
    <t xml:space="preserve">Nurodoma pažangos priemonės veiklos (poveiklės)  iš valstybės biudžeto lėšų skiriama finansavimo  lėšų suma ES fondų lėšomis netinkamam finansuoti pridėtinės vertės mokesčiui ir su juo susijusioms netiesioginėms išlaidoms apmokėti  (eurais), skirta kvietimui. </t>
  </si>
  <si>
    <t>Nurodomas bendras nuosavo įnašo dydis, kuriuo prisidedama prie pažangos priemonės veiklos (poveiklės) įgyvendinimo (eurais).</t>
  </si>
  <si>
    <t>Nurodomas Europos Sąjungos 2021–2027 metų investicijų programos fondas (Europos regioninės plėtros fondas (toliau – ERPF), Sanglaudos fondas, „Europos socialinis fondas  +“ (toliau – ESF+), Teisingos pertvarkos fondas (toliau – TPF).</t>
  </si>
  <si>
    <t>Nurodoma finansavimo lėšų suma, skirta Sostinės regionui                   (Vilniaus apskritis). Taikoma ERPF arba ESF+  veikloms (poveiklėms).</t>
  </si>
  <si>
    <t>Nurodoma finansavimo lėšų suma, skirta Vidurio ir Vakarų Lietuvos regionui (visos apskritys, išskyrus Vilniaus apskritį).
Taikoma ERPF, ESF+ veikloms (poveiklėms).</t>
  </si>
  <si>
    <t>Nurodoma Sanglaudos fondo arba EGADP, arba  TPF finansavimo lėšų suma.</t>
  </si>
  <si>
    <t>Nurodoma pažangos priemonės veiklos (poveiklės) apskritis. Taikoma tik TPF. Gali būti kelios apskritys.</t>
  </si>
  <si>
    <t>Nurodoma planuojama kvietimo pradžios (kvietimo paskelbimo) data metų ir mėnesių tikslumu. Kai planuojamos finansinės priemonės:
- kai teikiamos paskolos, – data, kai kontroliuojančiojo arba specialiojo fondo valdytojas (toliau – fondo valdytojas) pradeda priimti paraiškas iš galutinių gavėjų dėl paskolos;
- kai teikiamos portfelinės garantijos, – data, kai fondo valdytojas pasirašo sutartį dėl garantijų teikimo sąlygų (arba tokios sutarties įsigaliojimo data);
- kai teikiamos individualios garantijos, – data, kai fondo valdytojas pasirašo sutartį dėl garantijų teikimo sąlygų (arba tokios sutarties įsigaliojimo data);
- kai teikiamos rizikos kapitalo investicijos (toliau – RKI), – kai RKI fondas pradeda investavimo veiklą (pasirašyta sutartis su RKI fondo valdytoju ir pritrauktos privačios lėšos).</t>
  </si>
  <si>
    <t>Nurodoma planuojama kvietimo pabaigos (projekto įgyvendinimo plano pateikimo) data metų ir mėnesių tikslumu.</t>
  </si>
  <si>
    <t>Ministerijos nepildo.
Iš INVESTIS nurodoma paskelbto kvietimo data.</t>
  </si>
  <si>
    <t>Vietos plėtros strategijų rengimas</t>
  </si>
  <si>
    <t xml:space="preserve">01-004-08-04-01 </t>
  </si>
  <si>
    <t>Didinti visuomenės įsitraukimą į vietos problemų sprendimą</t>
  </si>
  <si>
    <t>1 veikla ,,Bendruomenės inicijuotos vietos plėtros metodo (BIVP) taikymas: parama vietos plėtros strategijų rengimui“</t>
  </si>
  <si>
    <t>2021–2027 m. Europos Sąjungos investicijų programos 4.9 uždavinys „Skatinti marginalizuotų bendruomenių, mažas pajamas gaunančių namų ūkių ir nepalankioje padėtyje esančių grupių, įskaitant specialiųjų poreikių turinčius asmenis, socialinę ir ekonominę įtrauktį vykdant integruotus veiksmus, be kita ko, teikti aprūpinimą būstu ir socialines paslaugas“</t>
  </si>
  <si>
    <t>Ne</t>
  </si>
  <si>
    <t>Parengtos BIVP strategijos</t>
  </si>
  <si>
    <t>P-01-004-08-04-01-10
(P.N.2.4720)</t>
  </si>
  <si>
    <t>Viešasis</t>
  </si>
  <si>
    <t>Vietos veiklos grupės (VVG), atitinkančios Vietos plėtros strategijų rengimo ir atrankos taisyklėse nustatytus reikalavimus</t>
  </si>
  <si>
    <t>Vidaus reikalų ministerija</t>
  </si>
  <si>
    <t>VšĮ Centrinė projektų valdymo agentūra</t>
  </si>
  <si>
    <t>Dotacija</t>
  </si>
  <si>
    <t>Tęstinė atranka</t>
  </si>
  <si>
    <t xml:space="preserve"> - </t>
  </si>
  <si>
    <t>ERPF</t>
  </si>
  <si>
    <t>2023 m. balandis</t>
  </si>
  <si>
    <t>Pilietinės visuomenės ir privačiojo sektoriaus subjektai, dalyvavę rengiant ir (ar) įgyvendinant vietos plėtros strategijas</t>
  </si>
  <si>
    <t>R-01-004-08-04-01-01
(R.S.2.3034)</t>
  </si>
  <si>
    <t>Planavimas</t>
  </si>
  <si>
    <t>Skaičius</t>
  </si>
  <si>
    <t>Procentai</t>
  </si>
  <si>
    <t>Vietos veiklos grupių kompetencijų ir bendradarbiavimo stiprinimas</t>
  </si>
  <si>
    <t>01-004-08-04-01</t>
  </si>
  <si>
    <t>4. veikla „Parama vietos veiklos grupių kompetencijų ir bendradarbiavimo stiprinimui“</t>
  </si>
  <si>
    <t>Subjektai (miestų VVG), dalyvavę kompetencijų ir bendradarbia-vimo stiprinimo veiklose</t>
  </si>
  <si>
    <t>P-01-004-08-04-01-11
(P.N.2.4721)</t>
  </si>
  <si>
    <t>1 296,74733</t>
  </si>
  <si>
    <t>4.1. poveiklė „Parama vietos veiklos grupių kompetencijų ir bendradarbiavimo stiprinimui“</t>
  </si>
  <si>
    <t>4.2. poveiklė „Parama vietos veiklos grupių kompetencijų ir bendradarbiavimo stiprinimui“</t>
  </si>
  <si>
    <t>Vietos plėtros strategijų įgyvendinimo administravimas</t>
  </si>
  <si>
    <t>3 veikla ,,BIVP metodo taikymas: parama vietos plėtros strategijų administravimui“</t>
  </si>
  <si>
    <t>VVG</t>
  </si>
  <si>
    <t>-</t>
  </si>
  <si>
    <t>2024 m. gegužė</t>
  </si>
  <si>
    <t>2024 m. liepa</t>
  </si>
  <si>
    <t xml:space="preserve">BIVP strategijos, kurioms suteikta parama                                  </t>
  </si>
  <si>
    <t>P-01-004-08-04-01-02
(P.B.2.0080)</t>
  </si>
  <si>
    <t>3.1. poveiklė „BIVP metodo taikymas: parama vietos plėtros strategijų administravimui“ Sostinės regione</t>
  </si>
  <si>
    <t xml:space="preserve">1 586 609,21
</t>
  </si>
  <si>
    <t>3.2. poveiklė „BIVP metodo taikymas: parama vietos plėtros strategijų administravimui“ Vidurio ir Vakarų Lietuvos regione</t>
  </si>
  <si>
    <t xml:space="preserve"> 01-004-08-04-01 </t>
  </si>
  <si>
    <t>R-01-004-08-04-01-02
(R.S.2.3517)</t>
  </si>
  <si>
    <t>Viešasis ir privatus</t>
  </si>
  <si>
    <t>Konkursas</t>
  </si>
  <si>
    <t>ESF+</t>
  </si>
  <si>
    <t>BIVP projektai, kuriuos įgyvendino NVO ir (arba) kurie įgyvendinti kartu su partneriu</t>
  </si>
  <si>
    <t>P-01-004-08-04-01-01
(P.S.2.1513)</t>
  </si>
  <si>
    <t>Paramą gavusiuose subjektuose sukurtos darbo vietos</t>
  </si>
  <si>
    <t>R-01-004-08-04-01-03
(R.B.2.2001)</t>
  </si>
  <si>
    <t>Vienų metų etato ekvivalentai</t>
  </si>
  <si>
    <t>Socialinio verslo subjektai, per BIVP projektus gavę paramą socialinio verslo kūrimui ar plėtrai</t>
  </si>
  <si>
    <t>P-01-004-08-04-01-03
(P.S.21032)</t>
  </si>
  <si>
    <t>P-01-004-08-04-01-04
(P.B.2.0001)</t>
  </si>
  <si>
    <t>Įmonės</t>
  </si>
  <si>
    <t>Paramą dotacijomis gavusios įmonės</t>
  </si>
  <si>
    <t>P-01-004-08-04-01-09
(P.B.2.0002)</t>
  </si>
  <si>
    <t>1. Lentelės 3–5, 15, 16,  28 stulpeliuose nurodomi INVESTIS formoje pateikiami šie duomenų grupavimo lygiai: Europos Sąjungos lėšų fondas, asignavimų valdytojas, administruojančioji institucija, pažangos priemonė, veikla.</t>
  </si>
  <si>
    <t>2. Lentelės 3–5, 14–18, 21–26, 28–35 stulpeliuose duomenys filtruojami iš INVESTIS formos.</t>
  </si>
  <si>
    <t>_____________________________________________________________________________________________________________________________________________________________________________</t>
  </si>
  <si>
    <t>2024 m. rugpjūtis</t>
  </si>
  <si>
    <t>2024 m. spalis</t>
  </si>
  <si>
    <t>BIVP projektų veiklų dalyviai (įskaitant visas tikslines grupes)</t>
  </si>
  <si>
    <t>P-01-004-08-04-01-12
 (P.N.2.4723)</t>
  </si>
  <si>
    <t>1.1. Poveiklė „Bendruomenės inicijuotos vietos plėtros metodo (BIVP) taikymas: parama vietos plėtros strategijų rengimui“ Sostinės regione</t>
  </si>
  <si>
    <t>1.2. Poveiklė „Bendruomenės inicijuotos vietos plėtros metodo (BIVP) taikymas: parama vietos plėtros strategijų rengimui“ Vidurio ir Vakarų Lietuvos regione</t>
  </si>
  <si>
    <t>Strategijos</t>
  </si>
  <si>
    <t>2.4. Poveiklė „BIVP metodo taikymas: parama vietos plėtros strategijų įgyvendinimui“ Vidurio ir Vakarų Lietuvos regione (ERPF)</t>
  </si>
  <si>
    <t>2023 m. vasaris</t>
  </si>
  <si>
    <t>2.3. Poveiklė „BIVP metodo taikymas: parama vietos plėtros strategijų įgyvendinimui“ Vidurio ir Vakarų Lietuvos regione (ESF+)</t>
  </si>
  <si>
    <t>2023 m. liepa</t>
  </si>
  <si>
    <t>2023 m. rugpjūtis</t>
  </si>
  <si>
    <t xml:space="preserve">Finansavimas pagal regioną, kuriam gali būti priskiriama (-os) projekto veikla
 (-os) </t>
  </si>
  <si>
    <t>Europos Sąjungos (toliau – ES) fondų lėšos</t>
  </si>
  <si>
    <t xml:space="preserve">Jeigu nurodytą pažangos priemonės veiklą (poveiklę) planuojama iš dalies finansuoti Europos Sąjungos (toliau – ES) fondų lėšomis, nurodomas konkretus 2021–2027 metų Europos Sąjungos investicijų programos uždavinys (2021 m. birželio 24 d. Europos Parlamento ir Tarybos reglamento (ES) 2021/1060, kuriuo nustatomos bendros Europos regioninės plėtros fondo, „Europos socialinio fondo +“, Sanglaudos fondo, Teisingos pertvarkos fondo ir Europos jūrų reikalų, žvejybos ir akvakultūros fondo nuostatos ir šių fondų bei Prieglobsčio, migracijos ir integracijos fondo, Vidaus saugumo fondo ir Sienų valdymo ir vizų politikos finansinės paramos priemonės taisyklės, su visais pakeitimais 5 straipsnis), prie kurio siekimo prisidedama veikla (poveikle). Jeigu veiklą (poveiklę) planuojama finansuoti Ekonomikos gaivinimo ir atsparumo didinimo priemonės (toliau – EGADP) lėšomis, nurodoma priemonė (reforma ar investicija), prie kurios prisidedama pasirinkta veikla (poveikle). Jeigu kvietimas apima kelias pažangos priemones ir (ar) veiklas, pateikiama informacija apie visas nurodytas veiklas (poveikles). Kai kvietimų planas rengiamas INVESTIS, nurodomi duomenys iš priemonės duomenų INVESTIS formos lauko „III lygio duomuo“, pasirinkus priemonę ir veiklą (poveiklę). Kai INVESTIS užpildytas pasirinktos veiklos (poveiklės) laukas „III lygio duomuo“), šio lauko reikšmė užpildoma nurodant priemonės duomenų INVESTIS formoje nurodytą reikšmę. </t>
  </si>
  <si>
    <t>Strateginės svarbos projektas nurodomas pagal Reglamentą (ES) 2021/1060. Nurodoma „Taip“, jeigu pasirinktai veiklai (poveiklei) įgyvendinti suplanuotas strateginės svarbos projektas pagal 2021–2027 metų Europos Sąjungos  fondų investicijų programą. Jeigu kvietimas apima kelias pažangos priemones, informacija pateikiama pagal visas nurodytas veiklas (poveikles).</t>
  </si>
  <si>
    <t xml:space="preserve">Nurodoma bendra kvietimui skirta finansavimo lėšų suma (susumuojamos 21–26 stulpeliuose nurodytos sumos). Jeigu kvietimas apima kelias pažangos priemones, nurodomi visų pažangos prie-monių duomenys atskirose eilutėse. </t>
  </si>
  <si>
    <t>3. Lentelės 3–6, 9–13, 15, 20–32 stulpelių reikšmės, jei jų yra daugiau nei viena, nurodomos atskirose eilutėse.</t>
  </si>
  <si>
    <t xml:space="preserve">Požymis </t>
  </si>
  <si>
    <t>Nepanaudotos Ekonomikos gaivinimo ir atsparumo didinimo priemonės lėšos</t>
  </si>
  <si>
    <t xml:space="preserve">Nr. 11-055-K </t>
  </si>
  <si>
    <t xml:space="preserve">Pakruojo miesto 2023-2029 m. vietos plėtros strategija. Kvietimas "Teikti bendrąsias ir specialiąsias socialines paslaugas atitinkančias Pakruojo miesto gyventojų poreikius" </t>
  </si>
  <si>
    <t xml:space="preserve">2021–2027 m. Europos Sąjungos investicijų programos 4.7 uždavinys „Skatinti aktyvią įtrauktį, siekiant propaguoti lygias galimybes, nediskriminavimą ir aktyvų dalyvavimą, ir gerinti įsidarbinamumą, ypač palankių sąlygų neturinčių grupių“ </t>
  </si>
  <si>
    <t>Pareiškėjas turintis juridinio asmens statusą ne trumpiau nei 2 metus (šis reikalavimas netaikomas biudžetinėms įstaigoms) ir veiką vykdantis vietos plėtros strategijos įgyvendinimo teritorijoje, Pakruojo mieste.   Projekto pareiškėju arba bent vienu iš partnerių turi būti nevyriausybinė organizacija  arba socialinis partneris (t. y. darbuotojų ar darbdavių organizacija).</t>
  </si>
  <si>
    <t xml:space="preserve">ESF+ </t>
  </si>
  <si>
    <t>2024 m. lapkritis</t>
  </si>
  <si>
    <t>Nr. 11-056-K</t>
  </si>
  <si>
    <t xml:space="preserve">Pakruojo miesto 2023-2029 m. vietos plėtros strategija. Kvietimas. "Teikti sociokultūrines paslaugas, skirtas  tikslinės grupės socialinės įtraukties didinimui, savitarpio pagalbos, gebėjimų reaguoti ekstremalių situacijų atveju ugdymui ir kt. Pakruojo miesto gyventojams" </t>
  </si>
  <si>
    <t>Pareiškėjas turintis juridinio asmens statusą ne trumpiau nei 2 metus (šis reikalavimas netaikomas biudžetinėms įstaigoms) ir veiką vykdantis vietos plėtros strategijos įgyvendinimo teritorijoje, Pakruojo mieste.  Projekto pareiškėju arba bent vienu iš partnerių turi būti nevyriausybinė organizacija  arba socialinis partneris (t. y. darbuotojų ar darbdavių organizacija).</t>
  </si>
  <si>
    <t>Nr. 11-057-K</t>
  </si>
  <si>
    <t>Pakruojo miesto 2023-2029 m. vietos plėtros strategija. Kvietimas "Vykdyti mokymo ir darbinių įgūdžių ugdymui skirtas veiklas darbingiems neaktyviems gyventojams"</t>
  </si>
  <si>
    <t>Nr. 11-058-K</t>
  </si>
  <si>
    <t>Pakruojo miesto 2023-2029 m. vietos plėtros strategija. Kvietimas "Vykdyti verslumo skatinimo, verslumo įgūdžių  ir priemonių, reikalingų verslo pradžiai ir plėtrai veiklas" (verslumo skatinimas ir neformalus švietimas)</t>
  </si>
  <si>
    <t>Pareiškėjas turintis juridinio asmens statusą ne trumpiau nei 2 metus ir veiką vykdantis vietos plėtros strategijos įgyvendinimo teritorijoje, Pakruojo mieste. Pareiškėjais ir partneriais negali būti tie juridiniai asmenys, kuriems, kaip jauno verslo subjektams, projekto įgyvendinimo metu bus teikiama pagalba verslo pradžiai.</t>
  </si>
  <si>
    <t>Nr. 11-059-K</t>
  </si>
  <si>
    <t>Pakruojo miesto 2023-2029 m. vietos plėtros strategija. Kvietimas. "Vykdyti verslumo skatinimo, verslumo įgūdžių  ir priemonių, reikalingų verslo pradžiai ir plėtrai veiklas". (JVA rėmimas)</t>
  </si>
  <si>
    <t>2025 m. sausis</t>
  </si>
  <si>
    <t>2025 m. vasaris</t>
  </si>
  <si>
    <t>Pakruojo miesto 2023-2029 m. vietos plėtros strategija. Kvietimas "Teikti bendrąsias ir specialiąsias socialines paslaugas atitinkančias Pakruojo miesto gyventojų poreikius".</t>
  </si>
  <si>
    <t>2025 m. balandis</t>
  </si>
  <si>
    <t>2025 m. gegužė</t>
  </si>
  <si>
    <t>Pakruojo miesto 2023-2029 m. vietos plėtros strategija. Kvietimas "Teikti sociokultūrines paslaugas, skirtas  tikslinės grupės socialinės įtraukties didinimui, savitarpio pagalbos, gebėjimų reaguoti ekstremalių situacijų atveju ugdymui ir kt. Pakruojo miesto gyventojams"</t>
  </si>
  <si>
    <t>Pakruojo miesto 2023-2029 m. vietos plėtros strategija. Kvietimas "Vykdyti socialinio verslo sukūrimą ir plėtrą Pakruojo mieste"</t>
  </si>
  <si>
    <t>Pareiškėjas viešasis ar privatus juridinis asmuo (socialinio verslo vykdytojas) registruotas ir veiklą  vykdantis vietos plėtros strategijos įgyvendinimo teritorijoje.</t>
  </si>
  <si>
    <t>Pakruojo miesto 2023-2029 m. vietos plėtros strategija. Kvietimas "Vykdyti socialinio verslo sukūrimą ir plėtrą Pakruojo mieste".</t>
  </si>
  <si>
    <t>2026 m. vasaris</t>
  </si>
  <si>
    <t>2026 m. kovas</t>
  </si>
  <si>
    <t xml:space="preserve">Nr. 11-415-K </t>
  </si>
  <si>
    <t>Šiaulių miesto 2022–2029 metų vietos plėtros strategijos įgyvendinimas. Kvietimas „Taikyti prevencines, integruotas priemones socialinę atskirtį patiriantiems asmenims“</t>
  </si>
  <si>
    <t>Viešieji ir privatūs juridiniai asmenys, kurių veiklos vykdymo vieta Šiaulių m.</t>
  </si>
  <si>
    <t>Nr. 11-416-K</t>
  </si>
  <si>
    <t>Šiaulių miesto 2022–2029 metų vietos plėtros strategijos įgyvendinimas. Kvietimas "Teikti kompleksinę (re)integracijos į darbo rinką pagalbą mažiau galimybių turintiems jaunuoliams"</t>
  </si>
  <si>
    <t>Nr. 11-417-K</t>
  </si>
  <si>
    <t>2024 m. gruodis</t>
  </si>
  <si>
    <t>Nr. 11-418-K</t>
  </si>
  <si>
    <t>2025 m. kovas</t>
  </si>
  <si>
    <t>Nr. 11-419-K</t>
  </si>
  <si>
    <t>Šiaulių miesto 2022–2029 metų vietos plėtros strategijos įgyvendinimas. Kvietimas "Įgyvendinti neformalias iniciatyvas stiprinant Šiaulių bendruomenės (gyventojų) verslumą" ir "Teikti paramą jauno verslo subjektams - Šiaulių m. VVG teritorijos gyventojams"</t>
  </si>
  <si>
    <t>2025 m. birželis</t>
  </si>
  <si>
    <t>Nr. 11-420-K</t>
  </si>
  <si>
    <t>Šiaulių miesto 2022–2029 metų vietos plėtros strategijos įgyvendinimas. Kvietimas "Skatinti ir teikti paramą socialinio verslo kūrimui ir plėtojimui, sprendžiant pažeidžiamų grupių atskirties problemas"</t>
  </si>
  <si>
    <t xml:space="preserve">Nr. 11-040-K </t>
  </si>
  <si>
    <t xml:space="preserve">Joniškio miesto 2023-2029 m. vietos plėtros strategija. Kvietimas "Organizuoti ir vykdyti prevencinę, sociokultūrinę veiklą, skatinti savanorystę" </t>
  </si>
  <si>
    <t>2.3. Poveiklė „BIVP metodo taikymas: parama vietos plėtros strategijų įgyvendinimui“ Vidurio ir vakarų Lietuvos regione (ESF+)</t>
  </si>
  <si>
    <t>Pareiškėjas turintis juridinio asmens statusą ne trumpiau nei 2 metus (šis reikalavimas netaikomas biudžetinėms įstaigoms) ir veiklą vykdantis vietos plėtros strategijos įgyvendinimo teritorijoje, Joniškio mieste.   Projekto pareiškėju arba bent vienu iš partnerių turi būti nevyriausybinė organizacija  arba socialinis partneris (t. y. darbuotojų ar darbdavių organizacija).</t>
  </si>
  <si>
    <t>Nr. 11-041-K</t>
  </si>
  <si>
    <t>Joniškio miesto 2023-2029 m. vietos plėtros strategija. Kvietimas "Organizuoti socialinių paslaugų teikimą ir informacijos sklaidą apie teikiamas paslaugas Joniškio mieste"</t>
  </si>
  <si>
    <t>Pareiškėjas turintis juridinio asmens statusą ne trumpiau nei 2 metus (šis reikalavimas netaikomas biudžetinėms įstaigoms) ir veiklą vykdantis vietos plėtros strategijos įgyvendinimo teritorijoje, Joniškio mieste.  Projekto pareiškėju arba bent vienu iš partnerių turi būti nevyriausybinė organizacija  arba socialinis partneris (t. y. darbuotojų ar darbdavių organizacija).</t>
  </si>
  <si>
    <t>Nr. 11-042-K</t>
  </si>
  <si>
    <t>Joniškio miesto 2023-2029 m. vietos plėtros strategija. Kvietimas "Ugdyti ir stiprinti gyventojų darbinius, verslumo įgūdžius siekiant integracijos į darbo rinką, remti verslumą skatinančias iniciatyvas"</t>
  </si>
  <si>
    <t>Nr. 11-043-K</t>
  </si>
  <si>
    <t>Joniškio miesto 2023-2029 m. vietos plėtros strategija. Kvietimas "Organizuoti ir teikti darbo rinkoje reikalingų įgūdžių ugdymą, praktinių darbinių įgūdžių įgijimą darbo vietoje"</t>
  </si>
  <si>
    <t>Pareiškėjas turintis juridinio asmens statusą ne trumpiau nei 2 metus ir veiklą vykdantis vietos plėtros strategijos įgyvendinimo teritorijoje,Joniškio mieste. Pareiškėjais ir partneriais negali būti tie juridiniai asmenys, kuriems, kaip jauno verslo subjektams, projekto įgyvendinimo metu bus teikiama pagalba verslo pradžiai.</t>
  </si>
  <si>
    <t>Nr. 11-044-K</t>
  </si>
  <si>
    <t>Joniškio miesto 2023-2029 m. vietos plėtros strategija. Kvietimas "Skatinti jauno verslo kūrimąsi ir plėtrą teikiant metodinę pagalbą ir verslo pradžiai reikalingas priemones.</t>
  </si>
  <si>
    <t>Nr. 11-045-K</t>
  </si>
  <si>
    <t>Joniškio miesto 2023-2029 m. vietos plėtros strategija. Kvietimas "Socialinio verslo, sprendžiančio pažeidžiamų grupių atskirties problemas, kūrimosi rėmimas"</t>
  </si>
  <si>
    <t xml:space="preserve">Nr. 11-046-K </t>
  </si>
  <si>
    <t>Joniškio miesto 2023-2029 m. vietos plėtros strategija. Kvietimas "Organizuoti socialinių paslaugų teikimą ir informacijos sklaidą apie teikiamas paslaugas Joniškio mieste".</t>
  </si>
  <si>
    <t>Pareiškėjas turintis juridinio asmens statusą ne trumpiau nei 2 metus ir veiklą vykdantis vietos plėtros strategijos įgyvendinimo teritorijoje, Joniškio mieste. Pareiškėjais ir partneriais negali būti tie juridiniai asmenys, kuriems, kaip jauno verslo subjektams, projekto įgyvendinimo metu bus teikiama pagalba verslo pradžiai.</t>
  </si>
  <si>
    <t>Nr. 11-047-K</t>
  </si>
  <si>
    <t>Nr. 11-048-K</t>
  </si>
  <si>
    <t>Nr. 11-049-K</t>
  </si>
  <si>
    <t>Joniškio miesto 2023-2029 m. vietos plėtros strategija. Kvietimas "Bendradarbiauti su kitų miestų VVG sprendžiant socialinės atskirties problemas"</t>
  </si>
  <si>
    <t>Nr. 11-050-K</t>
  </si>
  <si>
    <t>Joniškio miesto 2023-2029 m. vietos plėtros strategija. Kvietimas "Ugdyti ir stiprinti gyventojų darbinius, verslumo įgūdžius siekiant integracijos į darbo rinką, remti verslumą skatinančias iniciatyvas."</t>
  </si>
  <si>
    <t>Nr. 11-052-K</t>
  </si>
  <si>
    <t>Joniškio miesto 2023-2029 m. vietos plėtros strategija. Kvietimas "Skatinti jauno verslo kūrimąsi ir plėtrą teikiant metodinę pagalbą ir verslo pradžiai reikalingas priemones "</t>
  </si>
  <si>
    <t>** Rodiklis skaidomas į smulkesnius rodiklius, kurie neturi siektinų reikšmių ir naudojami tik atsiskaitymui.</t>
  </si>
  <si>
    <t>* Rodiklis siekiamas pažangos priemonės lygiu, projektiniu lygiu rodiklis nesiekiamas ir neturi būti nurodomas projektų įgyvendinimo planuose.</t>
  </si>
  <si>
    <t>Bendruomenės inicijuotos vietos plėtros (BIVP) projektų veiklų dalyvių, kurie po dalyvavimo veiklose toliau dalyvauja socialinei integracijai skirtose veiklose ir (ar) darbo rinkoje, dalis*</t>
  </si>
  <si>
    <t>Paramą gavusios įmonės (iš jų: labai mažos, mažosios, vidutinės ir didelės**</t>
  </si>
  <si>
    <t xml:space="preserve">Nr. 11-115-K </t>
  </si>
  <si>
    <t>Biržų miesto vietos veiklos grupės strategija 2023–2029 m. Kvietimas "Teikti bedrąsias, specialiąsias ir kitas socialines paslaugas atitinkančias Biržų miesto gyventojų poreikius</t>
  </si>
  <si>
    <t>Nr. 11-116-K</t>
  </si>
  <si>
    <t>Nr. 11-117-K</t>
  </si>
  <si>
    <t>Nr. 11-118-K</t>
  </si>
  <si>
    <t>Nr. 11-119-K</t>
  </si>
  <si>
    <t>Biržų miesto vietos veiklos grupės strategija 2023–2029 m. Kvietimas "Įvairių sociakultūrinių paslaugų teikimo užtikrinimas atvykusiems/grįžusiems gyventi į Biržų miestą".</t>
  </si>
  <si>
    <t>Biržų miesto vietos veiklos grupės strategija 2023–2029 m. Kvietimas "Verslo kūrimas ir plėtra Biržų mieste".</t>
  </si>
  <si>
    <t>Biržų miesto vietos veiklos grupės strategija 2023–2029 m. Kvietimas "Socialinio verslo kūrimas ir plėtra Biržų mieste".</t>
  </si>
  <si>
    <t>Viešieji ir privatūs juridiniai asmenys, kurių veiklos vykdymo Biržų miestas</t>
  </si>
  <si>
    <t>Biržų miesto vietos veiklos grupės strategija 2023–2029 m. Kvietimas "Naujų profesinių specialybių, darbinių įgūdžių suteikimas".</t>
  </si>
  <si>
    <t>Nr. 11-520-K</t>
  </si>
  <si>
    <t xml:space="preserve">Nr. 11-521-K </t>
  </si>
  <si>
    <t>Nr. 11-522-K</t>
  </si>
  <si>
    <t>Ukmergės miesto vietos veiklos grupės 2023-2027 m.vietos plėtros strategijos įgyvendinimas. Kvietimas "Sociokultūrinių veiklų organizavimui"</t>
  </si>
  <si>
    <t>Ukmergės miesto vietos veiklos grupės 2023-2027 m.vietos plėtros strategijos įgyvendinimas. Kvietimas "Socialinio verslo  skatinimas"</t>
  </si>
  <si>
    <t>Ukmergės miesto vietos veiklos grupės 2023-2027 m.vietos plėtros strategijos įgyvendinimas. Kvietimas "Paslaugų, apjungiančių socialinius ir (arba) švietimo ir (arba) fizinės ir (arba) psichologinės sveikatos elementus plėtojimas"</t>
  </si>
  <si>
    <t>Ukmergės miesto vietos veiklos grupės 2023-2027 m.vietos plėtros strategijos įgyvendinimas. Kvietimas "Sociokultūrinių veiklų organizavimas"</t>
  </si>
  <si>
    <t>Nr. 11-523-K</t>
  </si>
  <si>
    <t>Ukmergės miesto vietos veiklos grupės 2023-2027 m.vietos plėtros strategijos įgyvendinimas. Kvietimas "Socialinių inovacijų veiklų neformalaus ugdymo ir (arba) iniciatyvų srityse įgyveninimas"</t>
  </si>
  <si>
    <t>Nr. 11-524-K</t>
  </si>
  <si>
    <t>Ukmergės miesto vietos veiklos grupės 2023-2027 m.vietos plėtros strategijos įgyvendinimas. Kvietimas "Stiprinti Ukmergės miesto gyventojų ekonominę ir socialinę integraciją"</t>
  </si>
  <si>
    <t>Nr. 11-525-K</t>
  </si>
  <si>
    <t>Nr. 11-526-K</t>
  </si>
  <si>
    <t>2025 m.gegužė</t>
  </si>
  <si>
    <t>Nr. 11-527-K</t>
  </si>
  <si>
    <t>Nr. 11-528-K</t>
  </si>
  <si>
    <t>Nr. 11-529-K</t>
  </si>
  <si>
    <t>2026 m. balandis</t>
  </si>
  <si>
    <t>Nr. 11-530-K</t>
  </si>
  <si>
    <t xml:space="preserve">Nr. 11-025-K </t>
  </si>
  <si>
    <t>Rokiškio miesto 2023-2027 m. vietos plėtros strategija. Kvietimas "Socialinės atskirties mažinimas teikiant bendrąsias ir specialiąsias paslaugas Rokiškio miesto gyventojams".</t>
  </si>
  <si>
    <t>Nr. 11-026-K</t>
  </si>
  <si>
    <t>Rokiškio miesto 2023-2027 m. vietos plėtros strategija. Kvietimas "Sociokultūrinių užimtumo veiklų organizavimas socialinę atskirtį patiriantiems asmenims".</t>
  </si>
  <si>
    <t>Viešieji juridiniai asmenys, kurių veiklos vykdymo vieta yra vietos plėtros strategijos įgyvendinimo teritorijoj; privatūs juridiniai asmenys, kurių veiklos vykdymo vieta yra vietos plėtros strategijos įgyvendinimo teritorijoje</t>
  </si>
  <si>
    <t>Nr. 11-027-K</t>
  </si>
  <si>
    <t>Rokiškio miesto 2023-2027 m. vietos plėtros strategija. Kvietimas "Užimtumui didinti skirtų iniciatyvų įgyvendinimas, vykdant informavimo, konsultavimo, tarpininkavimo, neformaliojo švietimo, naujų profesinių ir kitų reikalingų įgūdžių įgijimo veiklas".</t>
  </si>
  <si>
    <t>Nr. 11-028-K</t>
  </si>
  <si>
    <t>Rokiškio miesto 2023-2027 m. vietos plėtros strategija. Kvietimas "Bendruomenės verslumo skatinimo iniciatyvų įgyvendinimas bei verslo pradžiai reikalingų priemonių suteikimas ".</t>
  </si>
  <si>
    <t>Nr. 11-029-K</t>
  </si>
  <si>
    <t>Rokiškio miesto 2023-2027 m. vietos plėtros strategija. Kvietimas "Socialinio verslo kūrimasis ir plėtra Rokiškio mieste".</t>
  </si>
  <si>
    <t xml:space="preserve">Nr. 11-030-K </t>
  </si>
  <si>
    <t>Nr. 11-031-K</t>
  </si>
  <si>
    <t>Nr. 11-032-K</t>
  </si>
  <si>
    <t>2025 m. rugsėjis</t>
  </si>
  <si>
    <t>2025 m. spalis</t>
  </si>
  <si>
    <t>Nr. 11-033-K</t>
  </si>
  <si>
    <t>Viešieji juridiniai asmenys, kurių veiklos vykdymo vieta yra vietos plėtros strategijos įgyvendinimo teritorijoj; privatūs juridiniai asmenys, kurių veiklos vykdymo vieta yra vietos plėtros strategijos įgyvendinimo teritorijoe</t>
  </si>
  <si>
    <t>Nr. 11-034-K</t>
  </si>
  <si>
    <t>2025 m. lapkritis</t>
  </si>
  <si>
    <t>Nr. 11-035-K</t>
  </si>
  <si>
    <t>2025 m. gruodis</t>
  </si>
  <si>
    <t>2026 m. sausis</t>
  </si>
  <si>
    <t>Nr. 11-036-K</t>
  </si>
  <si>
    <t>Nr. 11-037-K</t>
  </si>
  <si>
    <t xml:space="preserve">Nr. 11-235-K </t>
  </si>
  <si>
    <t>Pareiškėjas turintis juridinio asmens statusą ne trumpiau nei 2 metus (šis reikalavimas netaikomas biudžetinėms įstaigoms) ir veiklą vykdantis vietos plėtros strategijos įgyvendinimo teritorijoje, Radviliškio mieste.   Projekto pareiškėju arba bent vienu iš partnerių turi būti nevyriausybinė organizacija  arba socialinis partneris (t. y. darbuotojų ar darbdavių organizacija).</t>
  </si>
  <si>
    <t>Nr. 11-236-K</t>
  </si>
  <si>
    <t>Radviliškio miesto 2023-2029 m. vietos plėtros strategija. Kvietimas "Neformaliojo ir profesinio ugdymo bei integravimo į darbo rinką paslaugų teikimas neaktyviems darbingo amžiaus asmenims".</t>
  </si>
  <si>
    <t>Radviliškio miesto 2023-2029 m. vietos plėtros strategija. Kvietimas "Bendrųjų socialinių ir sociokultūrinių paslaugų teikimas socialiai pažeidžiamiems ir socialinę atskirtį patiriantiems asmenims".</t>
  </si>
  <si>
    <t>Pareiškėjas turintis juridinio asmens statusą ne trumpiau nei 2 metus (šis reikalavimas netaikomas biudžetinėms įstaigoms) ir veiklą vykdantis vietos plėtros strategijos įgyvendinimo teritorijoje, Radviliškio mieste.  Projekto pareiškėju arba bent vienu iš partnerių turi būti nevyriausybinė organizacija  arba socialinis partneris (t. y. darbuotojų ar darbdavių organizacija).</t>
  </si>
  <si>
    <t>Nr. 11-237-K</t>
  </si>
  <si>
    <t>Radviliškio miesto 2023-2029 m. vietos plėtros strategija. Kvietimas "Neformalių verslumą skatinančių iniciatyvų vykdymas ir jauno verslo stiprinimas priemonėmis (verslumo skatinimo veiklos)"</t>
  </si>
  <si>
    <t>Nr. 11-238-K</t>
  </si>
  <si>
    <t>Radviliškio miesto 2023-2029 m. vietos plėtros strategija. Kvietimas "Darbo vietų, padedančias vykdyti socialinį poveikį ir spręsti socialiai pažeidžiamų asmenų problemas, kūrimas"</t>
  </si>
  <si>
    <t>Nr. 11-239-K</t>
  </si>
  <si>
    <t>Nr. 11-240-K</t>
  </si>
  <si>
    <t>Radviliškio miesto 2023-2029 m. vietos plėtros strategija. Kvietimas "Bendrųjų socialinių ir sociokultūrinių paslaugų teikimas socialiai pažeidžiamiems ir socialinę atskirtį patiriantiems asmenims"</t>
  </si>
  <si>
    <t>Nr. 11-241-K</t>
  </si>
  <si>
    <t xml:space="preserve">Pareiškėjas turintis juridinio asmens statusą ne trumpiau nei 2 metus (šis reikalavimas netaikomas biudžetinėms įstaigoms) ir veiklą vykdantis vietos plėtros strategijos įgyvendinimo teritorijoje, Radviliškio mieste.  </t>
  </si>
  <si>
    <t>Nr. 11-242-K</t>
  </si>
  <si>
    <t>Radviliškio miesto 2023-2029 m. vietos plėtros strategija. Kvietimas "Neformalių verslumą skatinančių iniciatyvų vykdymas ir jauno verslo stiprinimas priemonėmis (JVA rėmimo veiklos)"</t>
  </si>
  <si>
    <t>Pareiškėjas turintis juridinio asmens statusą ne trumpiau nei 2 metus ir veiklą vykdantis vietos plėtros strategijos įgyvendinimo teritorijoje, Radviliškio mieste. Pareiškėjais ir partneriais negali būti tie juridiniai asmenys, kuriems, kaip jauno verslo subjektams, projekto įgyvendinimo metu bus teikiama pagalba verslo pradžiai</t>
  </si>
  <si>
    <t>Nr. 11-060-K
Nebeplanuojamas</t>
  </si>
  <si>
    <t xml:space="preserve">Nr. 11-445-K </t>
  </si>
  <si>
    <t>Kretingos miesto 2024-2028 m. vietos plėtros strategijos įgyvendinimas 
Kvietimas „Esamos infrastruktūros įveiklinimas socialinių ir ekonominių paslaugų vystymui ir veiklų organizavimui Kretingos mieste“</t>
  </si>
  <si>
    <t>Gargždų miesto  2024-2028 m.vietos plėtros strategijos įgyvendinimas. 
Kvietimas "Socialiai atsakingo ir socialinio verslo  skatinimas"</t>
  </si>
  <si>
    <t>Nr. 11-490-K</t>
  </si>
  <si>
    <t xml:space="preserve">Nr. 11-491-K </t>
  </si>
  <si>
    <t xml:space="preserve">Gargždų miesto  2024-2028 m.vietos plėtros strategijos įgyvendinimas. 
Kvietimas "Plėtojimas ir vystymas iniciatyvų skirtų - socialiai ir (arba) ekologiškai atsakingų, ekonomiškai gyvybingų Gargždų miesto gyventojų ugdymui"
</t>
  </si>
  <si>
    <t>Nr. 11-492-K</t>
  </si>
  <si>
    <t>Gargždų miesto  2024-2028 m.vietos plėtros strategijos įgyvendinimas. 
Kvietimas "Plėtojimas ir vystymas iniciatyvų skirtų - socialiai ir (arba) ekologiškai atsakingų, ekonomiškai gyvybingų Gargždų miesto gyventojų ugdymui"</t>
  </si>
  <si>
    <t>2025 m.balandis</t>
  </si>
  <si>
    <t>Nr. 11-493-K</t>
  </si>
  <si>
    <t>Gargždų miesto  2024-2028 m.vietos plėtros strategijos įgyvendinimas 
Kvietimas "Žinių ir kompetencijų ugdymas išmaniųjų technologijų panaudojimo srityje, siekiant plėtoti socialinę ir ekonominę Gargždų miesto ekonominę plėtrą"</t>
  </si>
  <si>
    <t>Nr. 11-494-K</t>
  </si>
  <si>
    <t>Gargždų miesto  2024-2028 m.vietos plėtros strategijos įgyvendinimas  
Kvietimas "Plėtojimas ir vystymas iniciatyvų skirtų - socialiai ir (arba) ekologiškai atsakingų, ekonomiškai gyvybingų Gargždų miesto gyventojų ugdymui"</t>
  </si>
  <si>
    <t>Gargždų miesto  2024-2028 m.vietos plėtros strategijos įgyvendinimas  
Kvietimas "Žinių ir kompetencijų ugdymas išmaniųjų technologijų panaudojimo srityje, siekiant plėtoti socialinę ir ekonominę Gargždų miesto ekonominę plėtrą"</t>
  </si>
  <si>
    <t xml:space="preserve">Nr. 11-130-K </t>
  </si>
  <si>
    <t>Varėnos miesto 2023–2029 m. vietos plėtros strategijos įgyvendinimas. 
Kvietimas „Socialinių paslaugų pasiūlos ir prieinamumo didinimas, plėtojant informavimo, tarpininkavimo, konsultavimo bei sociokultūrines paslaugas Varėnos mieste“.</t>
  </si>
  <si>
    <t>Nr. 11-131-K</t>
  </si>
  <si>
    <t>Varėnos miesto 2023–2029 m. vietos plėtros strategijos įgyvendinimas. 
Kvietimas „Įsidarbinimo galimybes didinančių paslaugų teikimas Varėnos mieste“.</t>
  </si>
  <si>
    <t>Viešieji juridiniai asmenys ir privatūs juridiniai asmenys, kurių veiklos vykdymo vieta yra vietos plėtros strategijos įgyvendinimo teritorijoje.</t>
  </si>
  <si>
    <t>Nr. 11-132-K</t>
  </si>
  <si>
    <t>Varėnos miesto 2023–2029 m. vietos plėtros strategijos įgyvendinimas. 
Kvietimas „Neformalių iniciatyvų, skirtų gyventojų verslumui skatinti bei jauniems verslams remti, įgyvendinimas ir reikalingų priemonių suteikimas Varėnos mieste“.</t>
  </si>
  <si>
    <t>Nr. 11-133-K</t>
  </si>
  <si>
    <t>Varėnos miesto 2023–2029 m. vietos plėtros strategijos įgyvendinimas. 
Kvietimas „Socialinio verslo produktų ir paslaugų kūrimas ir diegimas bei darbo vietų kūrimas Varėnos mieste“.</t>
  </si>
  <si>
    <t>Socialiniai verslai, atitinkantys socialiniam verslui taikomus kriterijus, kaip jie apibrėžti Socialinio verslo paramos taisyklėse</t>
  </si>
  <si>
    <t>Nr. 11-134-K</t>
  </si>
  <si>
    <t>2025 m. liepa</t>
  </si>
  <si>
    <t>Nr. 11-135-K</t>
  </si>
  <si>
    <t>Nr. 11-136-K</t>
  </si>
  <si>
    <t>Nr. 11-137-K</t>
  </si>
  <si>
    <t>Nr. 11-138-K</t>
  </si>
  <si>
    <t>Kretingos mieste registruotos ir veiklą vykdančios:
VšĮ arba Asociacija, įsteigti pagal NVO įstatymą        savivaldybės administracija; BĮ; privatūs juridiniai asmenys</t>
  </si>
  <si>
    <t>Nr. 11-447-K</t>
  </si>
  <si>
    <t>Nr. 11-446-K</t>
  </si>
  <si>
    <t>Kretingos miesto 2024-2028 m. vietos plėtros strategijos įgyvendinimas
Kvietimas „Socialinio verslo infrastruktūros ir socialinio verslo kūrimas ir vystymas“</t>
  </si>
  <si>
    <t>Kretingos mieste registruotos ir veiklą vykdančios:                                                                                                                                                                                                                                                                                                                                                                            
1) VšĮ arba Asociacija, įsteigti pagal NVO įstatymą                                                                                                                                          
2) Privatus juridinis asmuo</t>
  </si>
  <si>
    <t>Kretingos miesto 2024-2028 m. vietos plėtros strategijos įgyvendinimas 
Kvietimas „Socialinių ir ekonominių paslaugų plėtra Kretingos mieste“</t>
  </si>
  <si>
    <t>Kretingos mieste registruotos ir veiklą vykdančios:
VšĮ arba Asociacija, įsteigti pagal NVO įstatymą; savivaldybės administracija; BĮ; privatūs juridiniai asmenys</t>
  </si>
  <si>
    <t>Nr. 11-495-K</t>
  </si>
  <si>
    <t xml:space="preserve">Nr. 11-070-K </t>
  </si>
  <si>
    <t>Utenos miesto 2023-2029 m. vietos plėtros strategijos įgyvendinimas.
Kvietimas "Socialiai pažeidžiamų ir  socialinę riziką (atskirtį) patiriančių asmenų sociokultūrinės integracijos veiklos ir pagalba įsitraukiant į visuomenės gyvenimą."</t>
  </si>
  <si>
    <t>Pareiškėjas turintis juridinio asmens statusą ne trumpiau nei 2 metus (šis reikalavimas netaikomas biudžetinėms įstaigoms) ir veiką vykdantis vietos plėtros strategijos įgyvendinimo teritorijoje, Utenos mieste.</t>
  </si>
  <si>
    <t>Nr. 11-071-K</t>
  </si>
  <si>
    <t>Utenos miesto  2023-2029 m. vietos plėtros strategijos įgyvendinimas.
Kvietimas: "Kompleksinių prevencinių pagalbos priemonių teikimas socialinę riziką patiriantiems Utenos miesto gyventojams, tame tarpe mažiau galimybių turinčiam jaunimui, stiprinant jų savivertę ir pasitikėjimą."</t>
  </si>
  <si>
    <t xml:space="preserve">Pareiškėjas turintis juridinio asmens statusą ne trumpiau nei 2 metus (šis reikalavimas netaikomas biudžetinėms įstaigoms) ir veiką vykdantis vietos plėtros strategijos įgyvendinimo teritorijoje, Utenos mieste. </t>
  </si>
  <si>
    <t>Nr. 11-072-K</t>
  </si>
  <si>
    <t xml:space="preserve">Utenos miesto 2023-2029 m. vietos plėtros strategijos įgyvendinimas. 
Kvietimas "Darbo rinkoje reikalingų įgūdžių ugdymas." </t>
  </si>
  <si>
    <t>Nr. 11-073-K</t>
  </si>
  <si>
    <t>Utenos miesto 2023-2029 m. vietos plėtros strategijos įgyvendinimas. 
Kvietimas "Neformalių verslumo iniciatyvų taikymas skatinant jauno verslo plėtrą."</t>
  </si>
  <si>
    <t xml:space="preserve">Pareiškėjas turintis juridinio asmens statusą ne trumpiau nei 2 metus (šis reikalavimas netaikomas biudžetinėms įstaigoms) ir veiką vykdantis vietos plėtros strategijos įgyvendinimo teritorijoje, Utenos mieste.  </t>
  </si>
  <si>
    <t>Utenos miesto 2023-2029 m. vietos plėtros strategijos įgyvendinimas. 
 Kvietimas "Socialiai pažeidžiamų ir  socialinę riziką (atskirtį) patiriančių asmenų sociokultūrinės integracijos veiklos ir pagalba įsitraukiant į visuomenės gyvenimą."</t>
  </si>
  <si>
    <t xml:space="preserve">Nr. 11-074-K </t>
  </si>
  <si>
    <t>Nr. 11-075-K</t>
  </si>
  <si>
    <t>Utenos miesto 2023-2029 m. vietos plėtros strategijos įgyvendinimas.  
Kvietimas " Veiksmas. Socialinio verslo kūrimas ir (ar) plėtra Utenos mieste."</t>
  </si>
  <si>
    <t xml:space="preserve">Nr. 11-009-K </t>
  </si>
  <si>
    <t>Šilutės miesto 2023–2029 m. vietos plėtros strategija. Kvietimas "Iniciatyvų, skirtų paskatinti gyventojų verslumą, įgyvendinimas"</t>
  </si>
  <si>
    <t>Privatūs ir viešieji juridiniai asmenys, nevyriausybinės organizacijos</t>
  </si>
  <si>
    <t>Nr. 11-010-K</t>
  </si>
  <si>
    <t>Šilutės miesto 2023–2029 m. vietos plėtros strategija. Kvietimas "Socialinių ir kitų reikalingų paslaugų prieinamumo didinimas"</t>
  </si>
  <si>
    <t>Nr. 11-011-K</t>
  </si>
  <si>
    <t>Šilutės miesto 2023–2029 m. vietos plėtros strategija. Kvietimas "Įsidarbinimo galimybes didinančių paslaugų teikimas"</t>
  </si>
  <si>
    <t>Nr. 11-012-K</t>
  </si>
  <si>
    <t>Nr. 11-013-K</t>
  </si>
  <si>
    <t>Šilutės miesto 2023–2029 m. vietos plėtros strategija. Kvietimas "Socialinio verslo kūrimas ir plėtra"</t>
  </si>
  <si>
    <t>Privatūs  juridiniai asmenys, nevyriausybinės organizacijos</t>
  </si>
  <si>
    <t>Nr. 11-014-K</t>
  </si>
  <si>
    <t xml:space="preserve">Nr. 11-370-K </t>
  </si>
  <si>
    <t>Jurbarko miesto 2024–2029 metų vietos plėtros strategija. Kvietimas „Nepalankioje padėtyje esantiems gyventojams socialinių ir kitų reikalingų paslaugų teikimas“</t>
  </si>
  <si>
    <t xml:space="preserve">1. Viešieji juridiniai asmenys, kurių veiklos vykdymo vieta yra vietos plėtros strategijos įgyvendinimo teritorijoje;
2. Privatūs juridiniai asmenys, kurių veiklos vykdymo vieta yra vietos plėtros strategijos įgyvendinimo teritorijoje;
3. Savivaldybės, kurios teritorijoje įgyvendinama vietos plėtros strategija, administracija. </t>
  </si>
  <si>
    <t>Nr. 11-371-K</t>
  </si>
  <si>
    <t>Jurbarko miesto 2024–2029 metų vietos plėtros strategija. Kvietimas „Socialinio verslo kūrimas ir plėtra“</t>
  </si>
  <si>
    <t>Socialiniai verslai, atitinkantys socialiniam verslui taikomus kriterijus, kaip jie apibrėžti socialinio verslo paramos taisyklėse.</t>
  </si>
  <si>
    <t>Nr. 11-372-K</t>
  </si>
  <si>
    <t>Jurbarko miesto 2024–2029 metų vietos plėtros strategija. Kvietimas „Gyventojams reikalingų įgūdžių ir kompetencijų stiprinimas, siekiant jų integracijos į darbo rinką“</t>
  </si>
  <si>
    <t>Nr. 11-373-K</t>
  </si>
  <si>
    <t>Jurbarko miesto 2024–2029 metų vietos plėtros strategija. Kvietimas „Konsultacijos ir mokymai, norintiems pradėti verslą ir jauno verslo subjektams“</t>
  </si>
  <si>
    <t>Nr. 11-374-K</t>
  </si>
  <si>
    <t>Jurbarko miesto 2024–2029 metų vietos plėtros strategija. Kvietimas „Nepalankioje padėtyje esantiems gyventojams socialinių ir kitų reikalingų paslaugų t</t>
  </si>
  <si>
    <t xml:space="preserve">Nr. 11-160-K </t>
  </si>
  <si>
    <t>Klaipėdos miesto vietos veiklos grupės strategijos 2023-2029 m. įgyvendinimas.
Kvietimas "Savitarpio pagalbos grupių, psichosocialinių, sociokultūrinių bei krizių įveikimo paslaugų teikimas  neįgaliesiems ir dėl ligos krizę patiriantiems asmenims ir jų artimiesiems -1"</t>
  </si>
  <si>
    <t>Viešieji juridiniai asmenys, privatūs juridiniai asmenys, kurių veiklos teritorijoje įgyvendinama vietos plėtros strategija</t>
  </si>
  <si>
    <t>Nr. 11-161-K</t>
  </si>
  <si>
    <t>Klaipėdos miesto vietos veiklos grupės strategijos 2023-2029 m. įgyvendinimas. Kvietimas "Savitarpio pagalbos grupių, psichosocialinių, sociokultūrinių bei krizių įveikimo paslaugų teikimas  neįgaliesiems ir dėl ligos krizę patiriantiems asmenims ir jų artimiesiems -1"</t>
  </si>
  <si>
    <t>Nr. 11-162-K</t>
  </si>
  <si>
    <t>Nr. 11-163-K</t>
  </si>
  <si>
    <t>Klaipėdos miesto vietos veiklos grupės strategijos 2023-2029 m. įgyvendinimas.
Kvietimas "Socialinių ir darbinių įgūdžių formavimas bei palaikymas asmenims su intelekto ir (ar) psichikos negalia (jų tarpe paaugliams bei jaunimui)"</t>
  </si>
  <si>
    <t>Nr. 11-164-K</t>
  </si>
  <si>
    <t>Klaipėdos miesto vietos veiklos grupės strategijos 2023-2029 m. įgyvendinimas.
Kvietimas "Emocinės pagalbos bei atokvėpio paslaugų teikimas  tėvams auginantiems vaikus su negalia ir specialiaisiais poreikiais"</t>
  </si>
  <si>
    <t>Nr. 11-165-K</t>
  </si>
  <si>
    <t>Klaipėdos miesto vietos veiklos grupės strategijos 2023-2029 m. įgyvendinimas.
Kvietimas  "Bedarbių ir ekonomiškai neaktyvių asmenų (jų tarpe - migrantų) kompetencijų stiprinimas siekiant padėti jiems integruotis į darbo rinką"</t>
  </si>
  <si>
    <t>Nr. 11-166-K</t>
  </si>
  <si>
    <t>Klaipėdos miesto vietos veiklos grupės strategijos 2023-2029 m. įgyvendinimas.
Kvietimas "Socialinio verslo vystymas sprendžiant Klaipėdos miestui aktualias socialines problemas: 1) ikimokyklinio ugdymo paslaugų trūkumo centrinėje, šiaurinėje ir rytinėje miesto dalyse, 2) mažiau galimybių turinčio jaunimo, senyvo amžiaus žmonių, asmenų su negalia, priklausomybės ligomis sergančių žmonių bei kitas socialines rizikas patiriančių asmenų ir šeimų integracijos į visuomenę"</t>
  </si>
  <si>
    <t>2025 m. rugpjūtis</t>
  </si>
  <si>
    <t>Nr. 11-167-K</t>
  </si>
  <si>
    <t>Klaipėdos miesto vietos veiklos grupės strategijos 2023-2029 m. įgyvendinimas.
Kvietimas "Gyventojų verslumo skatinimas suteikiant žinių apie verslo pradžią bei paremiant inovatyvius jauno verslo subjektus"</t>
  </si>
  <si>
    <t xml:space="preserve">Nr. 11-085-K </t>
  </si>
  <si>
    <t xml:space="preserve">Naujosios Akmenės miesto vietos veiklos grupės 2023-2029 metų vietos plėtros strategija. Kvietimas "Užimtumo veiklų organizavimas senyvo amžiaus, neįgaliems ir kitiems socialiai pažeidžiamiems asmenims" </t>
  </si>
  <si>
    <t>Viešieji ir privatūs juridiniai asmenys, kurie veiklą vykdo vietos plėtros strategijos įgyvendinimo teritorijoje</t>
  </si>
  <si>
    <t>Nr. 11-086-K</t>
  </si>
  <si>
    <t>Naujosios Akmenės miesto vietos veiklos grupės 2023-2029 metų vietos plėtros strategija. Kvietimas "Socialinių paslaugų teikimas socialiai pažeidžiamiems asmenims".</t>
  </si>
  <si>
    <t>Nr. 11-087-K</t>
  </si>
  <si>
    <t>Naujosios Akmenės miesto vietos veiklos grupės 2023-2029 metų vietos plėtros strategija. Kvietimas "Socialinio
verslo kūrimas
Naujojoje
Akmenėje“</t>
  </si>
  <si>
    <t>Nr. 11-088-K</t>
  </si>
  <si>
    <t>Naujosios Akmenės miesto vietos veiklos grupės 2023-2029 metų vietos plėtros strategija. Kvietimas "Ekonominio aktyvumo, darbinių įgūdžių ugdymo, verslumo skatinimas, ugdant verslumo įgūdžius ir teikiant priemones, reikalingas verslo pradžiai ir plėtrai"</t>
  </si>
  <si>
    <t>1) VšĮ arba Asociacijos, įsteigti pagal NVO įstatymą 
2) Kitos VšĮ ir asociacijos; 3) Savivaldybės administracija;
4) Biudžetinė įstaiga; 
5) Privatus juridinis asmuo</t>
  </si>
  <si>
    <t xml:space="preserve">Nr. 11-310-K </t>
  </si>
  <si>
    <t>Alytaus miesto 2024-2029 metų vietos plėtros strategija. Kvietimas "Socialinių paslaugų pasiūlos ir prieinamumo didinimas, plėtojant socialines bei sociokultūrines paslaugas socialiai pažeidžiamiems, socialinę riziką (atskirtį) patiriantiems asmenims"</t>
  </si>
  <si>
    <t>Viešieji ir privatūs juridiniai asmenys, kurių veiklos vykdymo vieta Alytaus m.</t>
  </si>
  <si>
    <t xml:space="preserve">Nr. 11-311-K </t>
  </si>
  <si>
    <t>Alytaus miesto 2024-2029 metų vietos plėtros strategija. Kvietimas "Verslumą skatinančių iniciatyvų vykdymas ir jauno verslo stiprinimas"</t>
  </si>
  <si>
    <t>Nr. 11-312-K</t>
  </si>
  <si>
    <t>Alytaus miesto 2024-2029 metų vietos plėtros strategija. Kvietimas "Socialinio verslo kūrimas ir plėtra, atliepiant bendruomenės poreikius"</t>
  </si>
  <si>
    <t>Nr. 11-313-K</t>
  </si>
  <si>
    <t>Alytaus miesto 2024-2029 metų vietos plėtros strategija. Kvietimas "Verslumą skatinančių iniciatyvų vykdymas ir jauno verslo stiprinimas" ir "Socialinių paslaugų pasiūlos ir prieinamumo didinimas, plėtojant socialines bei sociokultūrines paslaugas socialiai pažeidžiamiems, socialinę riziką (atskirtį) patiriantiems asmenims"</t>
  </si>
  <si>
    <t>1) VšĮ arba Asociacija įsteigtos pagal NVO įstatymą
2) Privatus juridinis asmuo</t>
  </si>
  <si>
    <t>Nr. 11-550-K</t>
  </si>
  <si>
    <t xml:space="preserve">Švenčionių  mieste registruotos ir veiklą vykdančios:  NVO (VšĮ arba Asociacija); savivaldybės administracija; privatūs juridiniai asmenys </t>
  </si>
  <si>
    <t xml:space="preserve">Švenčionių  mieste registruotos ir veiklą vykdančios:  NVO (VšĮ arba Asociacija);  privatūs juridiniai asmenys </t>
  </si>
  <si>
    <t>Nr. 11-551-K</t>
  </si>
  <si>
    <t>Švenčionių miesto vietos veiklos grupės 2023-2027 m. vietos plėtros strategijos įgyvendinimas. 
Kvietimas "Skatinti socialinio verslo iniciatyvas"</t>
  </si>
  <si>
    <t>Švenčionių miesto vietos veiklos grupės 2023-2027 m. vietos plėtros strategijos įgyvendinimas. 
Kvietimas "Skatinti verslumą ir darbo vietų kūrimą"</t>
  </si>
  <si>
    <t xml:space="preserve">Nr. 11-552-K </t>
  </si>
  <si>
    <t>Švenčionių miesto vietos veiklos grupės 2023-2027 m.vietos plėtros strategijos įgyvendinimas. 
Kvietimas "Skatinti kompleksinių socialinių paslaugų teikimą"</t>
  </si>
  <si>
    <t xml:space="preserve">Švenčionių  mieste registruotos ir veiklą vykdančios
1) NVO (VšĮ arba Asociacijos)
2) Kitos VšĮ ar Asociacijos
3) Biudžetinė įstaiga 
4) Privatus juridinis asmuo                        </t>
  </si>
  <si>
    <t>Nr. 11-553-K</t>
  </si>
  <si>
    <t>Švenčionių miesto vietos veiklos grupės 2023-2027 m. vietos plėtros strategijos įgyvendinimas. 
Kvietimas "Stiprinti jaunimo iniciatyvas"</t>
  </si>
  <si>
    <t xml:space="preserve">Švenčionių  mieste registruotos ir veiklą vykdančios
1) NVO (VšĮ arba Asociacijos)
2) Kitos VšĮ ar Asociacijos
3) Biudžetinė įstaiga 
4) Privatus juridinis asmuo       </t>
  </si>
  <si>
    <t>Nr. 11-554-K</t>
  </si>
  <si>
    <t>Švenčionių miesto vietos veiklos grupės 2023-2027 m. vietos plėtros strategijos įgyvendinimas. 
Kvietimas "Stiprinti Švenčionių miesto gyventojų socialinę integraciją"</t>
  </si>
  <si>
    <t xml:space="preserve">Švenčionių  mieste registruotos ir veiklą vykdančios
1) NVO (VšĮ arba Asociacijos)
2) Kitos VšĮ ar Asociacijos
3) Biudžetinė įstaiga 
4) Privatus juridinis asmuo          </t>
  </si>
  <si>
    <t>Nr. 11-555-K</t>
  </si>
  <si>
    <t>Nr. 11-556-K</t>
  </si>
  <si>
    <t>Švenčionių miesto vietos veiklos grupės 2023-2027 m. vietos plėtros strategijos įgyvendinimas. 
Kvietimas "Skatinti kompleksinių socialinių paslaugų teikimą"</t>
  </si>
  <si>
    <t xml:space="preserve">Švenčionių  mieste registruotos ir veiklą vykdančios
1) NVO (VšĮ arba Asociacijos)
2) Kitos VšĮ ar Asociacijos
3) Biudžetinė įstaiga 
4) Privatus juridinis asmuo                      </t>
  </si>
  <si>
    <t>Nr. 11-557-K</t>
  </si>
  <si>
    <t xml:space="preserve"> Švenčionių  mieste registruotos ir veiklą vykdančios
1) NVO (VšĮ arba Asociacijos)
2) Kitos VšĮ ar Asociacijos
3) Biudžetinė įstaiga 
4) Privatus juridinis asmuo         </t>
  </si>
  <si>
    <t>Nr. 11-558-K</t>
  </si>
  <si>
    <t>Molėtų miesto 2024-2027 m. vietos plėtros strategija. Kvietimas "Gerinti Nevyriausybinės organizacijos (NVO) gebėjimus ir sąlygas perimti ir teikti socialines paslaugas ir (arba) vystyti ekonomines veiklas"</t>
  </si>
  <si>
    <t xml:space="preserve">Nr. 11-475-K </t>
  </si>
  <si>
    <t>Nr. 11-476-K</t>
  </si>
  <si>
    <t>Molėtų miesto 2024-2027 m. vietos plėtros strategija. Kvietimas "Naujų ekonominių galimybių kūrimas, skatinant kūrybiškumą, inovacijas, bei kuriant draugišką
visuomenei aplinką"</t>
  </si>
  <si>
    <t>Nr. 11-477-K</t>
  </si>
  <si>
    <t>Molėtų miesto 2024-2027 m. vietos plėtros strategija. Kvietimas "Remti veiklas, siekiant plėsti socialinių paslaugų ir užimtumo įvairovę bei pasiekiamumą Molėtų mieste"</t>
  </si>
  <si>
    <t>Nr. 11-478-K</t>
  </si>
  <si>
    <t>Molėtų miesto 2024-2027 m. vietos plėtros strategija. Kvietimas "Skatinti darnių paslaugų plėtrą, vystyti skaitmenizuotas, socialiai ir ekologiškai atsakingas
paslaugas"</t>
  </si>
  <si>
    <t>Nr. 11-479-K</t>
  </si>
  <si>
    <t>Nr. 11-480-K</t>
  </si>
  <si>
    <t>Nr. 11-481-K</t>
  </si>
  <si>
    <t>Molėtų miesto 2024-2027 m. vietos plėtros strategija. Kvietimas "Gerinti Nevyriausybinės organizacijos (NVO) gebėjimus ir sąlygas perimti ir teikti socialines paslaugas ir (arba) vystyti ekonomines
veiklas"</t>
  </si>
  <si>
    <t>2026 m. gegužė</t>
  </si>
  <si>
    <t>2026 m. birželis</t>
  </si>
  <si>
    <t xml:space="preserve">Nr. 11-355-K </t>
  </si>
  <si>
    <t>Skuodo miesto 2023–2029 metų vietos plėtros strategija. Kvietimas „Sociokultūrinių paslaugų pasiūlos didinimas socialiai pažeidžiamiems gyventojams Skuodo mieste“</t>
  </si>
  <si>
    <t>Skuodo miesto 2023–2029 metų vietos plėtros strategija. Kvietimas „Mažiau galimybių turinčio jaunimo užimtumo veiklų plėtojimas Skuodo mieste“</t>
  </si>
  <si>
    <t xml:space="preserve">Nr. 11-356-K </t>
  </si>
  <si>
    <t xml:space="preserve">Nr. 11-357-K </t>
  </si>
  <si>
    <t>Skuodo miesto 2023–2029 metų vietos plėtros strategija. Kvietimas „Pagalbos ekonomiškai neaktyviems asmenims įgyti kvalifikaciją  ir integruotis į darbo rinką iniciatyvos Skuodo mieste teikimas“</t>
  </si>
  <si>
    <t xml:space="preserve">Nr. 11-358-K </t>
  </si>
  <si>
    <t>Skuodo miesto 2023–2029 metų vietos plėtros strategija. Kvietimas „Jauno verslo iniciatyvų skatinimas Skuodo mieste“</t>
  </si>
  <si>
    <t xml:space="preserve">Nr. 11-359-K </t>
  </si>
  <si>
    <t>Skuodo miesto 2023–2029 metų vietos plėtros strategija. Kvietimas „Bendruomeninės pagalbos senyvo amžiaus, neįgaliems asmenims, migrantams iniciatyvų skatinimas Skuodo mieste“</t>
  </si>
  <si>
    <t xml:space="preserve">Nr. 11-360-K </t>
  </si>
  <si>
    <t>Skuodo miesto 2023–2029 metų vietos plėtros strategija. Kvietimas „Socialinių įgūdžių palaikymo paslaugų senyvo amžiaus ir neįgaliems asmenims plėtojimas Skuodo mieste“</t>
  </si>
  <si>
    <t>Skuodo miesto 2023–2029 metų vietos plėtros strategija. Kvietimas „Socialiai pažeidžiamų asmenų kompetencijų stiprinimas padedant jiems integruotis į darbo rinką per socialinį verslą Skuodo mieste“</t>
  </si>
  <si>
    <t>Nr. 11-361-K</t>
  </si>
  <si>
    <t xml:space="preserve">Nr. 11-190-K </t>
  </si>
  <si>
    <t>Telšių miesto 2022-2029 m. vietos plėtros strategija. Kvietimas "Prevencinių ir kitų socialinių kompleksinių priemonių, socialinę atskirtį ir riziką patiriantiems asmenims organizavimas"</t>
  </si>
  <si>
    <t>Viešieji ir privatūs juridiniai asmenys, kurių veiklos vykdymo vieta Telšių miestas</t>
  </si>
  <si>
    <t>Nr. 11-191-K</t>
  </si>
  <si>
    <t>Telšių miesto 2022-2029 m. vietos plėtros strategija. Kvietimas "Veiklų ir iniciatyvų, skirtų gyventojams įtraukti į savanorystę, organizavimas"</t>
  </si>
  <si>
    <t>Nr. 11-192-K</t>
  </si>
  <si>
    <t>Telšių miesto 2022-2029 m. vietos plėtros strategija. Kvietimas "Socialinio verslo vystymui  skirto edukacinio centro įkūrimas ir įveiklinimas"</t>
  </si>
  <si>
    <t>Nr. 11-193-K</t>
  </si>
  <si>
    <t>Telšių miesto 2022-2029 m. vietos plėtros strategija. Kvietimas "Bendruomenės socialinio verslo kūrimas ir plėtra"</t>
  </si>
  <si>
    <t>Nr. 11-194-K</t>
  </si>
  <si>
    <t>Telšių miesto 2022-2029 m. vietos plėtros strategija. Kvietimas "Priemonių, skirtų socialinę atskirtį patiriančių asmenų informavimui, tarpininkavimui ir atstovavimui, sprendžiant jų problemas, įgyvendinimas "</t>
  </si>
  <si>
    <t>Nr. 11-195-K</t>
  </si>
  <si>
    <t>Telšių miesto 2022-2029 m. vietos plėtros strategija. Kvietimas "Bendruomenės socialinių ryšių palaikymui ir gyventojų socialinės atskirties mažinimui skirtų bendrų sociokultūrinių ir kitų veiklų organizavimas"</t>
  </si>
  <si>
    <t>Nr. 11-196-K</t>
  </si>
  <si>
    <t>Telšių miesto 2022-2029 m. vietos plėtros strategija. Kvietimas "Gyventojų verslumo skatinimas, užtikrinant reikiamą informavimą, konsultavima (įskaitant mentorystę), mokymus ir suteikiant pagalbą verslo pradžiai"</t>
  </si>
  <si>
    <t>Nr. 11-197-K</t>
  </si>
  <si>
    <t>Telšių miesto 2022-2029 m. vietos plėtros strategija. Kvietimas "Bedarbiais esančių ir neaktyvių gyventojų užimtumo  skatinimas, stiprinant įsidarbinimui reikiamus gebėjimus ir kompetencijas"</t>
  </si>
  <si>
    <t>Nr. 11-198-K</t>
  </si>
  <si>
    <t>Nr. 11-199-K</t>
  </si>
  <si>
    <t>Nr. 11-200-K</t>
  </si>
  <si>
    <t>Nr. 11-201-K</t>
  </si>
  <si>
    <t xml:space="preserve">Nr. 11-175-K </t>
  </si>
  <si>
    <t>Visagino miesto vietos plėtros strategijos 2024-2029 m. įgyvendinimas. 
Kvietimas "Organizuoti sociokultūrinių paslaugų teikimą Visagino miesto tikslinių grupių atstovų poreikiams patenkinti".</t>
  </si>
  <si>
    <t>Viešieji ir privatūs juridiniai asmenys, kurių veiklos vykdymo vieta Visagino miestas.</t>
  </si>
  <si>
    <t>Nr. 11-176-K</t>
  </si>
  <si>
    <t>Visagino miesto vietos plėtros strategijos 2024-2029 m. įgyvendinimas. 
Kvietimas "Organizuoti socialinių paslaugų teikimą Visagino miesto tikslinių grupių atstovų poreikiams patenkinti, tarpininkauti jas gaunant".</t>
  </si>
  <si>
    <t>Nr. 11-177-K</t>
  </si>
  <si>
    <t>Visagino miesto vietos plėtros strategijos 2024-2029 m. įgyvendinimas. 
Kvietimas "Organizuoti informavimą ir konsultavimą apie prieinamas socialines ir kitas reikalingas paslaugas, tarpininkauti jas gaunant".</t>
  </si>
  <si>
    <t>Nr. 11-178-K</t>
  </si>
  <si>
    <t>Visagino miesto vietos plėtros strategijos 2024-2029 m. įgyvendinimas. 
Kvietimas "Organizuoti prevencines veiklas, skirtas socialiai pažeidžiamiems ir socialinės rizikos Visagino gyventojams ir padedančias mažinti jų socialinę atskirtį".</t>
  </si>
  <si>
    <t>Nr. 11-179-K</t>
  </si>
  <si>
    <t>Visagino miesto vietos plėtros strategijos 2024-2029 m. įgyvendinimas. 
Kvietimas "Įgyvendinti Visagino bendruomenės iniciatyvas, kuriomis siekiama didinti pažeidžiamoms grupėms priklausančių Visagino gyventojų užimtumą (įskaitant ėmimąsi savarankiško darbo, verslo)".</t>
  </si>
  <si>
    <t>Nr. 11-180-K</t>
  </si>
  <si>
    <t>Visagino miesto vietos plėtros strategijos 2024-2029 m. įgyvendinimas.
 Kvietimas "Įgyvendinti Visagino bendruomenės iniciatyvas, kuriomis siekiama didinti pažeidžiamoms grupėms priklausančių Visagino gyventojų užimtumą (įskaitant ėmimąsi savarankiško darbo, verslo)".</t>
  </si>
  <si>
    <t>Nr. 11-181-K</t>
  </si>
  <si>
    <t>Visagino miesto vietos plėtros strategijos 2024-2029 m. įgyvendinimas. 
Kvietimas "Skatinti socialinį verslą, padedantį spręsti pažeidžiamų grupių atskirties problemas Visagine".</t>
  </si>
  <si>
    <t>Nr. 11-182-K</t>
  </si>
  <si>
    <t>Viešieji ir privatūs juridiniai asmenys, kurių veiklos vykdymo vieta Visagino miestas</t>
  </si>
  <si>
    <t>Nr. 11-183-K</t>
  </si>
  <si>
    <t>Nr. 11-184-K</t>
  </si>
  <si>
    <t>Visagino miesto vietos plėtros strategijos 2024-2029 m. įgyvendinimas.
 Kvietimas "Organizuoti prevencines veiklas, skirtas socialiai pažeidžiamiems ir socialinės rizikos Visagino gyventojams ir padedančias mažinti jų socialinę atskirtį".</t>
  </si>
  <si>
    <t>Nr. 11-185-K</t>
  </si>
  <si>
    <t>Klaipėdos miesto vietos veiklos grupės strategijos 2023-2029 m. įgyvendinimas. Kvietimas "Paslaugų mažiau galimybių turinčiam jaunimui ir vaikams iš socialinės rizikos šeimų plėtojimas,  kuriant patrauklias užsiėmimų erdves bei  paslaugas"</t>
  </si>
  <si>
    <t>Viešieji ir privatūs juridiniai asmenys, kurių veiklos vykdymo vieta Kuršėnų m.</t>
  </si>
  <si>
    <t>Kuršėnų miesto 2023–2029 m. vietos plėtros strategijos įgyvendinimas. 
Kvietimas „Taikyti prevencines, integruotas priemones socialinę atskirtį patiriantiems asmenims“</t>
  </si>
  <si>
    <t xml:space="preserve">Kuršėnų miesto 2023–2029 m. vietos plėtros strategijos įgyvendinimas.
 Kvietimas "Vykdyti veiklas darbingų 60 m. ir vyresnio amžiaus asmenų socialinio ir darbinio aktyvumo didinimui"  </t>
  </si>
  <si>
    <t xml:space="preserve">Kuršėnų miesto 2023–2029 m. vietos plėtros strategijos įgyvendinimas.  Kvietimas "Teikti kompleksinę (re)integracijos į darbo rinką pagalbą mažiau galimybių turintiems jaunuoliams" </t>
  </si>
  <si>
    <t xml:space="preserve">Kuršėnų miesto 2023–2029 m. vietos plėtros strategijos įgyvendinimas. Kvietimas "Įgyvendinti neformalias iniciatyvas stiprinant Kuršėnų bendruomenės (gyventojų) " </t>
  </si>
  <si>
    <t xml:space="preserve">Kuršėnų miesto 2023–2029 m. vietos plėtros strategijos įgyvendinimas. Kvietimas  "Vykdyti veiklas užtikrinančias lygias galimybes migrantams, pabėgėliams, kitataučiams.  dalyvauti darbo rinkoje ir visuomenės gyvenime" </t>
  </si>
  <si>
    <t>Kuršėnų miesto 2023–2029 m. vietos plėtros strategijos įgyvendinimas. Kvietimas "Ekonominio aktyvumo. Darbinių įgūdžių ugdymo, verslumo skatinimas, ugdant verslumo įgūdžius ir teikiant priemones, reikalingas verslo pradžiai"</t>
  </si>
  <si>
    <t>Kuršėnų miesto 2023–2029 m. vietos plėtros strategijos įgyvendinimas. Kvietimas "Skatinti ir teikti paramą socialinio verslo kūrimui ir plėtojimui, sprendžiant pažeidžiamų grupių atskirties problemas"</t>
  </si>
  <si>
    <t xml:space="preserve">Nr. 11-100-K </t>
  </si>
  <si>
    <t xml:space="preserve">Nr. 11-101-K </t>
  </si>
  <si>
    <t xml:space="preserve">Nr. 11-102-K </t>
  </si>
  <si>
    <t xml:space="preserve">Nr. 11-103-K </t>
  </si>
  <si>
    <t>Nr. 11-104-K</t>
  </si>
  <si>
    <t xml:space="preserve">Pareiškėjas turintis juridinio asmens statusą ne trumpiau nei 2 metus (šis reikalavimas netaikomas biudžetinėms įstaigoms) ir veiką vykdantis vietos plėtros strategijos įgyvendinimo teritorijoje, Kėdainių mieste. 
</t>
  </si>
  <si>
    <t xml:space="preserve">Kėdainių miesto VVG vietos plėtros 2023-2029 m. strategija Kvietimas  „Socialinių paslaugų teikimas bei jų prieinamumo didinimas pažeidžiamų grupių asmenims“
</t>
  </si>
  <si>
    <t xml:space="preserve">Pareiškėjas turintis juridinio asmens statusą ne trumpiau nei 2 metus (šis reikalavimas netaikomas biudžetinėms įstaigoms) ir veiką vykdantis vietos plėtros strategijos įgyvendinimo teritorijoje, Kėdainių mieste. </t>
  </si>
  <si>
    <t>Pareiškėjas turintis juridinio asmens statusą ne daugiau nei 3 metus ir veiką vykdantis vietos plėtros strategijos įgyvendinimo teritorijoje, Kėdainių mieste (išskyrus biudžetines įstaigas).</t>
  </si>
  <si>
    <t xml:space="preserve">Pareiškėjas turintis juridinio asmens statusą ne trumpiau nei 2 metus (šis reikalavimas netaikomas biudžetinėms įstaigoms) ir veiką vykdantis vietos plėtros strategijos įgyvendinimo teritorijoje, Kėdainių mieste.  </t>
  </si>
  <si>
    <t>Pareiškėjas viešasis ar privatus juridinis asmuo (socialinio verslo vykdytojas) registruotas ir veiklą  vykdantis vietos plėtros strategijos įgyvendinimo teritorijoje, Kėdainių mieste.</t>
  </si>
  <si>
    <t>Kėdainių miesto VVG vietos plėtros 2023-2029 m. strategija Kvietimas " Socialinę atskirtį patiriančių asmenų užimtumo veiklų 
organizavimas, 
sociokultūrinių 
paslaugų teikimas 
bei įtrauktis į 
visavertį visuomenės 
gyvenimą"</t>
  </si>
  <si>
    <t>Kėdainių miesto VVG vietos plėtros 2023-2029 m. strategija Kvietimas " Verslumo įgūdžių, skirtų verslo  pradžiai ir plėtrai, skatinimas 
suteikiant reikalingas 
priemones"</t>
  </si>
  <si>
    <t>Kėdainių miesto VVG vietos plėtros 2023-2029 m. strategija Kvietimas "Informacijos apie socialinį verslą 
sklaida"</t>
  </si>
  <si>
    <t>Kėdainių miesto VVG vietos plėtros 2023-2029 m. strategija Kvietimas "Socialinio verslo iniciatyvų, 
sukuriant darbo 
vietas, vykdymas"</t>
  </si>
  <si>
    <t xml:space="preserve">Nr. 11-460-K </t>
  </si>
  <si>
    <t xml:space="preserve">Nr. 11-461-K </t>
  </si>
  <si>
    <t>2025 m.kovas</t>
  </si>
  <si>
    <t>Nr. 11-462-K</t>
  </si>
  <si>
    <t xml:space="preserve">Šakių miesto vietos veiklos grupės 2023-2029 m. vietos plėtros strategija. Kvietimas  "Socialinio verslo kūrimasis Šakių mieste" </t>
  </si>
  <si>
    <t>Šakių miesto vietos veiklos grupės 2023-2029 m. vietos plėtros strategija. 
Kvietimas  "Socialinių paslaugų teikimas socialiai pažeidžiamiems asmenims"</t>
  </si>
  <si>
    <t>Šakių miesto vietos veiklos grupės 2023-2029 m. vietos plėtros strategija. 
Kvietimas  "Užimtumo veiklų organizavimas, didinant socialiai pažeidžiamų asmenų integraciją į visuomenę"</t>
  </si>
  <si>
    <t xml:space="preserve">Nr. 11-463-K </t>
  </si>
  <si>
    <t xml:space="preserve"> - 
</t>
  </si>
  <si>
    <t xml:space="preserve">Nr. 11-061-K </t>
  </si>
  <si>
    <t>Nr. 11-062-K</t>
  </si>
  <si>
    <t>Nr. 11-063-K</t>
  </si>
  <si>
    <t>Nr. 11-064-K</t>
  </si>
  <si>
    <t xml:space="preserve">1) VšĮ arba Asociacijos, įsteigti pagal NVO įstatymą 
2) Kitos VšĮ ir asociacijos; 3) Savivaldybės administracija;
4) Biudžetinė įstaiga; 
5) Privatus juridinis asmuo
</t>
  </si>
  <si>
    <t>Nr. 11-505-K</t>
  </si>
  <si>
    <t>Nr. 11-506-K</t>
  </si>
  <si>
    <t>Nr. 11-507-K</t>
  </si>
  <si>
    <t>Nr. 11-508-K</t>
  </si>
  <si>
    <t>Nr. 11-509-K</t>
  </si>
  <si>
    <t>Nr. 11-510-K</t>
  </si>
  <si>
    <t>Nr. 11-511-K</t>
  </si>
  <si>
    <t>Nr. 11-512-K</t>
  </si>
  <si>
    <t>Nr. 11-513-K</t>
  </si>
  <si>
    <t xml:space="preserve"> Kauno miesto Žaliakalnio 2023-2029 m. vietos plėtros strategijos įgyvendinimas. Kvietimas 
„Sociokultūrinių, socialinių įgūdžių, psichinę ir fizinę būklę gerinančių veiklų organizavimas“</t>
  </si>
  <si>
    <t>Viešieji ir privatūs juridiniai asmenys, kurie veiklą vykdo vietos plėtros strategijos įgyvendinimo teritorijoje.</t>
  </si>
  <si>
    <t xml:space="preserve"> Kauno miesto Žaliakalnio 2023-2029 m. vietos plėtros strategijos įgyvendinimas. Kvietimas  "Kūrybinių saviraiškos užsiėmimų, įvairių tęstinių edukacijų, asmenines kompetencijas ugdančių neformalių mokymų organizavimas" </t>
  </si>
  <si>
    <t>Kauno miesto Žaliakalnio 2023-2029 m. vietos plėtros strategijos įgyvendinimas. Kvietimas  "Verslumo ir darbinių įgūdžių ugdymas ir tobulinimas bei verslo pradžiai reikalingų priemonių suteikimas"</t>
  </si>
  <si>
    <t xml:space="preserve"> Kauno miesto Žaliakalnio 2023-2029 m. vietos plėtros strategijos įgyvendinimas. Kvietimas  "Konsultacinė pagalba, mokymai, tarpininkavimas, mentorystės paslaugos"</t>
  </si>
  <si>
    <t>Kauno miesto Žaliakalnio 2023-2029 m. vietos plėtros strategijos įgyvendinimas. Kvietimas "Psichinę ir fizinę būklę gerinančių, socialinę įtrauktį skatinančių stovyklų organizavimas"</t>
  </si>
  <si>
    <t>Kauno miesto Žaliakalnio 2023-2029 m. vietos plėtros strategijos įgyvendinimas. Kvietimas  "Profesinių mokymų organizavimas, suteikiant naują kvalifikaciją"</t>
  </si>
  <si>
    <t xml:space="preserve"> Kauno miesto Žaliakalnio 2023-2029 m. vietos plėtros strategijos įgyvendinimas. Kvietimas  "Socialinio verslo kūrimas ir (ar) plėtra"</t>
  </si>
  <si>
    <t xml:space="preserve"> Kauno miesto Žaliakalnio 2023-2029 m. vietos plėtros strategijos įgyvendinimas. Kvietimas  "NVO multifunkcinio centro įrengimas"</t>
  </si>
  <si>
    <t xml:space="preserve">Pareiškėjas viešasis ar privatus juridinis asmuo (socialinio verslo vykdytojas) registruotas ir veiklą  vykdantis vietos plėtros strategijos įgyvendinimo teritorijoje.
</t>
  </si>
  <si>
    <t>2026 m. liepa</t>
  </si>
  <si>
    <t xml:space="preserve"> Kauno miesto Žaliakalnio 2023-2029 m. vietos plėtros strategijos įgyvendinimas. Kvietimas  "Bendrųjų, specialiųjų ir kompleksinių paslaugų teikimas ir (arba) modernizavimas bei plėtra"</t>
  </si>
  <si>
    <t>Nr. 11-220-K</t>
  </si>
  <si>
    <t>Nr. 11-221-K</t>
  </si>
  <si>
    <t>Nr. 11-222-K</t>
  </si>
  <si>
    <t>Marijampolės miesto vietos veiklos grupės 2024 – 2029 metų vietos plėtros strategija. Kvietimas  "Ekonominio aktyvumo skatinimas, ugdant darbo rinkoje reikalingus ir verslumo įgūdžius"</t>
  </si>
  <si>
    <t>Marijampolės miesto vietos veiklos grupės 2024 – 2029 metų vietos plėtros strategija. Kvietimas „Sociokultūrinių veiklų organizavimas, didinant socialiai pažeidžiamų asmenų integracija į visuomenę“</t>
  </si>
  <si>
    <t>Nr. 11-223-K</t>
  </si>
  <si>
    <t>Marijampolės miesto vietos veiklos grupės 2024 – 2029 metų vietos plėtros strategija.  Kvietimas  "Verslumo skatinimas, vykdant verslo konsultacijas, mokymus bei teikiant pagalbą verslo pradžiai"</t>
  </si>
  <si>
    <t>Nr. 11-224-K</t>
  </si>
  <si>
    <t>Marijampolės miesto vietos veiklos grupės 2024 – 2029 metų vietos plėtros strategija. Kvietimas  „Sociokultūrinių veiklų organizavimas, didinant socialiai pažeidžiamų asmenų integracija į visuomenę“</t>
  </si>
  <si>
    <t>Marijampolės miesto vietos veiklos grupės 2024 – 2029 metų vietos plėtros strategija.  Kvietimas veiksmui  „Socialinio verslo kūrimosi ir plėtros skatinimas“</t>
  </si>
  <si>
    <t>Nr. 11-225-K</t>
  </si>
  <si>
    <t xml:space="preserve">Marijampolės miesto vietos veiklos grupės 2024 – 2029 metų vietos plėtros strategija.  Kvietimas  “Socialinių paslaugų teikimas pažeidžiamiems asmenims” </t>
  </si>
  <si>
    <t xml:space="preserve">Nr. 11-430-K </t>
  </si>
  <si>
    <t xml:space="preserve">Viešieji ir privatūs juridiniai asmenys, kurie veiklą vykdo vietos plėtros strategijos įgyvendinimo teritorijoje, Prienų mieste.    </t>
  </si>
  <si>
    <t xml:space="preserve">Nr. 11-431-K </t>
  </si>
  <si>
    <t xml:space="preserve">Nr. 11-432-K </t>
  </si>
  <si>
    <t xml:space="preserve">Nr. 11-433-K </t>
  </si>
  <si>
    <t xml:space="preserve">Nr. 11-434-K </t>
  </si>
  <si>
    <t xml:space="preserve">Nr. 11-435-K </t>
  </si>
  <si>
    <t xml:space="preserve">Nr. 11-436-K </t>
  </si>
  <si>
    <t xml:space="preserve">Nr. 11-437-K </t>
  </si>
  <si>
    <t xml:space="preserve">Nr. 11-438-K </t>
  </si>
  <si>
    <t xml:space="preserve">Nr. 11-439-K </t>
  </si>
  <si>
    <t xml:space="preserve">
212</t>
  </si>
  <si>
    <t>2025 m.  birželis</t>
  </si>
  <si>
    <t xml:space="preserve">Nr. 11-440-K </t>
  </si>
  <si>
    <t xml:space="preserve">Nr. 11-441-K </t>
  </si>
  <si>
    <t>Nr. 11-442-K</t>
  </si>
  <si>
    <t xml:space="preserve">Nr. 11-443-K </t>
  </si>
  <si>
    <t>Prienų miesto 2023-2029 m. vietos plėtros strategijos 
Kvietimas
"Sociokultūrinių, socialinių įgūdžių, psichinę ir fizinę būklę gerinančių veiklų organizavimas tikslinėms grupėms"</t>
  </si>
  <si>
    <t>Prienų miesto 2023-2029 m. vietos plėtros strategijos
 Kvietimas 
"Kūrybinių saviraiškos užsiėmimų, įvairių tęstinių edukacijų, asmenines kompetencijas ugdančių neformalių mokymų organizavimas tikslinėms grupėms"</t>
  </si>
  <si>
    <t>Prienų miesto 2023-2029 m. vietos plėtros strategijos 
Kvietimas 
"Psichinę ir fizinę būklę gerinančių, socialinę įtrauktį skatinančių stovyklų organizavimas tikslinėms grupėms"</t>
  </si>
  <si>
    <t>Prienų miesto 2023-2029 m. vietos plėtros strategijos 
Kvietimas 
"Verslumo įgūdžių ugdymas ir tobulinimas bei verslo pradžiai reikalingų priemonių suteikimas tikslinėms grupėms"</t>
  </si>
  <si>
    <t xml:space="preserve">Prienų miesto 2023-2029 m. vietos plėtros strategijos 
Kvietimas
"Konsultacinė pagalba, mokymai, tarpininkavimas, mentorystės paslaugos didinant integraciją į darbo rinką bei skatinant pradėti savarankišką veiklą tikslinėms grupėms"
</t>
  </si>
  <si>
    <t>Prienų miesto 2023-2029 m. vietos plėtros strategijos 
Kvietimas 
"Profesinių mokymų organizavimas, suteikiant naują kvalifikaciją tikslinėms grupėms"</t>
  </si>
  <si>
    <t>Prienų miesto 2023-2029 m. vietos plėtros strategijos 
Kvietimas 
"Bendrųjų, specialiųjų ir kompleksinių paslaugų teikimas ir (arba) modernizavimas bei plėtra tikslinėms grupėms"</t>
  </si>
  <si>
    <t>Prienų miesto 2023-2029 m. vietos plėtros strategijos 
Kvietimas 
"Sociokultūrinių, socialinių įgūdžių, psichinę ir fizinę būklę gerinančių veiklų organizavimas tikslinėms grupėms"</t>
  </si>
  <si>
    <t>Prienų miesto 2023-2029 m. vietos plėtros strategijos 
Kvietimas 
"Kūrybinių saviraiškos užsiėmimų, įvairių tęstinių edukacijų, asmenines kompetencijas ugdančių neformalių mokymų organizavimas tikslinėms grupėms"</t>
  </si>
  <si>
    <t xml:space="preserve">Prienų miesto 2023-2029 m. vietos plėtros strategijos 
Kvietimas 
"Konsultacinė pagalba, mokymai, tarpininkavimas, mentorystės paslaugos didinant integraciją į darbo rinką bei skatinant pradėti savarankišką veiklą tikslinės grupės asmenims"
</t>
  </si>
  <si>
    <t>Prienų miesto 2023-2029 m. vietos plėtros strategijos
 Kvietimas 
"Profesinių mokymų organizavimas, suteikiant naują kvalifikaciją  tikslinėms grupėms"</t>
  </si>
  <si>
    <t>2024 m.  gruodis</t>
  </si>
  <si>
    <t xml:space="preserve">
18</t>
  </si>
  <si>
    <t>Prienų miesto 2023-2029 m. vietos plėtros strategijos 
Kvietimas 
"Socialinio verslo kūrimas ir (ar) plėtra, remiant reikalingos įrangos įsigijimą, socialinio verslo pradinių produktų ir paslaugų sukūrimą, testavimą, rinkodaros priemonių kūrimą ir taikymą ir kt. "</t>
  </si>
  <si>
    <r>
      <t xml:space="preserve">
</t>
    </r>
    <r>
      <rPr>
        <sz val="10"/>
        <rFont val="Calibri"/>
        <family val="2"/>
        <scheme val="minor"/>
      </rPr>
      <t>82</t>
    </r>
  </si>
  <si>
    <r>
      <t xml:space="preserve">Pareiškėjas viešasis ar privatus juridinis asmuo (socialinio verslo vykdytojas) registruotas ir veiklą  vykdantis vietos plėtros strategijos įgyvendinimo teritorijoje, Prienų mieste. </t>
    </r>
    <r>
      <rPr>
        <strike/>
        <sz val="10"/>
        <rFont val="Calibri"/>
        <family val="2"/>
        <scheme val="minor"/>
      </rPr>
      <t xml:space="preserve">  </t>
    </r>
  </si>
  <si>
    <t xml:space="preserve">Nurodoma pažangos priemonės veiklos (poveiklės) finansavimo iš EGADP paskolos lėšų suma (eurais), skirta kvietimui. </t>
  </si>
  <si>
    <t xml:space="preserve">Nr. 11-145-K </t>
  </si>
  <si>
    <t>Kazlų Rūdos miesto 2023-2027 m. vietos veiklos grupės plėtros strategijos įgyvendinimas. Kvietimas "Socialinės atskirties mažinimas teikiant bendrąsias, specialiąsias socialines ir kitas susijusias paslaugas Kazlų Rūdos miesto gyventojams"</t>
  </si>
  <si>
    <t xml:space="preserve">Pareiškėjas turintis juridinio asmens statusą ne trumpiau nei 2 metus (šis reikalavimas netaikomas biudžetinėms įstaigoms) ir veiklą vykdantis vietos plėtros strategijos įgyvendinimo teritorijoje, Kazlų Rūdos mieste. </t>
  </si>
  <si>
    <t xml:space="preserve">Nr. 11-146-K </t>
  </si>
  <si>
    <t>Kazlų Rūdos miesto 2023-2027 m. vietos veiklos grupės plėtros strategijos įgyvendinimas. Kvietimas "Socialinę atskirtį patiriančių gyventojų socialinių ryšių bendruomenėje stiprinimas teikiant sociokultūrines paslaugas"</t>
  </si>
  <si>
    <t xml:space="preserve">Nr. 11-147-K </t>
  </si>
  <si>
    <t>Kazlų Rūdos miesto 2023-2027 m. vietos veiklos grupės plėtros strategijos įgyvendinimas. Kvietimas "Socialinių paslaugų teikimas skatinant pabėgėlių socialinę integraciją Kazlų Rūdos mieste"</t>
  </si>
  <si>
    <t xml:space="preserve">Nr. 11-148-K </t>
  </si>
  <si>
    <t>Kazlų Rūdos miesto 2023-2027 m. vietos veiklos grupės plėtros strategijos įgyvendinimas. Kvietimas "Užimtumui didinti skirtų iniciatyvų įgyvendinimas, vykdant informavimo, konsultavimo, tarpininkavimo, neformaliojo švietimo, naujų profesinių ir kitų reikalingų įgūdžių įgijimo, veiklas"</t>
  </si>
  <si>
    <t xml:space="preserve">Nr. 11-149-K </t>
  </si>
  <si>
    <t>Kazlų Rūdos miesto 2023-2027 m. vietos veiklos grupės plėtros strategijos įgyvendinimas. Kvietimas "Bendruomenės verslumo skatinimo iniciatyvų įgyvendinimas bei verslo pradžiai reikalingų priemonių suteikimas"</t>
  </si>
  <si>
    <t>Nr. 11-150-K</t>
  </si>
  <si>
    <t>Kazlų Rūdos miesto 2023-2027 m. vietos veiklos grupės plėtros strategijos įgyvendinimas. Kvietimas "Socialinio verslo kūrimasis ir plėtra Kazlų Rūdos mieste"</t>
  </si>
  <si>
    <t>Nr. 11-340-K</t>
  </si>
  <si>
    <t>Raseinių miesto 2023-2029 m. vietos plėtros strategija. Kvietimas "Socialinę atskirtį patiriančių asmenų užimtumo veiklų organizavimas, sociokultūrinių paslaugų teikimas bei įtrauktis į visavertį visuomenės gyvenimą".</t>
  </si>
  <si>
    <t>Nr. 11-341-K</t>
  </si>
  <si>
    <t>Raseinių miesto 2023-2029 m. vietos plėtros strategija. Kvietimas "Verslumo mokymų organizavimas, suteikiant naują kvalifikaciją bedarbiams, darbingo amžiaus ekonomiškai neaktyviems asmenims, taip pat socialinę atskirtį patiriantiems, mažiau galimybių turintiems asmenims, neįgaliesiems".</t>
  </si>
  <si>
    <t>Nr. 11-342-K</t>
  </si>
  <si>
    <t>Viešieji ir privatūs juridiniai asmenys, veiką vykdantis vietos plėtros strategijos įgyvendinimo teritorijoje, Raseinių mieste.</t>
  </si>
  <si>
    <t>Nr. 11-343-K</t>
  </si>
  <si>
    <t>Raseinių miesto 2023-2029 m. vietos plėtros strategija. Kvietimas "Verslumo įgūdžių, skirtų verslo pradžiai ir plėtrai, skatinimas suteikiant reikalingas priemones"</t>
  </si>
  <si>
    <t>Nr. 11-344-K</t>
  </si>
  <si>
    <t>Viešasis ar privatus juridinis asmuo (socialinio verslo vykdytojas) registruotas ir veiklą  vykdantis vietos plėtros strategijos įgyvendinimo teritorijoje, Raseinių mieste.</t>
  </si>
  <si>
    <t>Raseinių miesto 2023-2029 m. vietos plėtros strategija. Kvietimas "Socialinio verslo iniciatyvų sukuriant darbo vietas vykdymas"</t>
  </si>
  <si>
    <t>Nr. 11-345-K</t>
  </si>
  <si>
    <t>Pareiškėjas viešasis ar privatus juridinis asmuo registruotas ir veiklą  vykdantis vietos plėtros strategijos įgyvendinimo teritorijoje.</t>
  </si>
  <si>
    <t>Pareiškėjas turintis juridinio asmens statusą ne trumpiau nei 2 metus (šis reikalavimas netaikomas biudžetinėms įstaigoms) ir veiklą vykdantis vietos plėtros strategijos įgyvendinimo teritorijoje, Kazlų Rūdos mieste.  Projekto pareiškėju arba bent vienas iš partnerių turi būti nevyriausybinė organizacija  arba socialinis partneris (t. y. darbuotojų ar darbdavių organizacija).</t>
  </si>
  <si>
    <t xml:space="preserve">Nr. 11-205-K </t>
  </si>
  <si>
    <t xml:space="preserve">Kelmės  miesto vietos grupės 2023-2029 m. vietos plėtros strategija. Kvietimas „Gyventojų poreikius atitinkančių socialinių paslaugų plėtra“.  </t>
  </si>
  <si>
    <t>Viešieji ir privatūs juridiniai asmenys, kurių veiklos vykdymo vieta yra vietos plėtros strategijos įgyvendinimo teritorijoje;  savivaldybės, kurios teritorijoje įgyvendinama vietos plėtros strategija, administracija.</t>
  </si>
  <si>
    <t xml:space="preserve">Nr. 11-206-K </t>
  </si>
  <si>
    <t>Kelmės  miesto vietos grupės 2023-2029 m. vietos plėtros strategija. Kvietimas „Socialinio verslo kūrimas ir plėtra, sprendžiant gyventojų atskirties problemas“</t>
  </si>
  <si>
    <t>Viešieji ir privatūs juridiniai asmenys, kurių veiklos teritorijoje įgyvendinama vietos plėtros strategija</t>
  </si>
  <si>
    <t xml:space="preserve">Nr. 11-207-K </t>
  </si>
  <si>
    <t xml:space="preserve">Kelmės  miesto vietos grupės 2023-2029 m. vietos plėtros strategija. Kvietimas „Bedarbių ir ekonomiškai neaktyvių gyventojų integracija į darbo rinką“ </t>
  </si>
  <si>
    <t xml:space="preserve">Kelmės  miesto vietos grupės 2023-2029 m. vietos plėtros strategija. Kvietimas „Bendruomenės verslumo gebėjimų ugdymas“ </t>
  </si>
  <si>
    <t xml:space="preserve">Nr. 11-208-K </t>
  </si>
  <si>
    <t xml:space="preserve">Nr. 11-209-K </t>
  </si>
  <si>
    <t xml:space="preserve">Kelmės  miesto vietos grupės 2023-2029 m. vietos plėtros strategija. Kvietimas „Jauno verslo kūrimas“ </t>
  </si>
  <si>
    <t xml:space="preserve">Nr. 11-210-K </t>
  </si>
  <si>
    <t xml:space="preserve">Nr. 11-211-K </t>
  </si>
  <si>
    <t>Kelmės miesto vietos grupės 2023-2029 m. vietos plėtros strategija. Kvietimas „Socialinio verslo kūrimas ir plėtra, sprendžiant gyventojų atskirties problemas“</t>
  </si>
  <si>
    <t xml:space="preserve">Nr. 11-212-K </t>
  </si>
  <si>
    <t xml:space="preserve">Nr. 11-213-K </t>
  </si>
  <si>
    <t xml:space="preserve">Nr. 11-214-K </t>
  </si>
  <si>
    <t xml:space="preserve">Nr. 11-295-K </t>
  </si>
  <si>
    <t xml:space="preserve">Vilkaviškio miesto vietos veiklos grupės vietos plėtros 2023-2029 mеtų strategija. Kvietimas:  "Socialinių paslaugų teikimas organizuojant užimtumo veiklas socialiai pažeidžiamiems asmenims" </t>
  </si>
  <si>
    <t xml:space="preserve">Viešieji ir privatūs
juridiniai
asmenys,  turintys juridinio asmens statusą ne trumpiau nei 2 metus  ir veiklą vykdantys vietos plėtros strategijos įgyvendinimo teritorijoje, Vilkaviškio mieste.   </t>
  </si>
  <si>
    <t xml:space="preserve">Nr. 11-296-K </t>
  </si>
  <si>
    <t xml:space="preserve">Vilkaviškio miesto vietos veiklos grupės vietos plėtros 2023-2029 mеtų strategija. Kvietimas:  "Ekonominio aktyvumo, verslumo skatinimas, ugdant verslumo įgūdžius ir teikiant priemones, reikalingas verslo pradžiai ir plėtrai" </t>
  </si>
  <si>
    <t xml:space="preserve">Vilkaviškio miesto vietos veiklos grupės vietos plėtros 2023-2029 mеtų strategija. veiksmas "Socialinio verslo iniciatyvų rėmimasi" </t>
  </si>
  <si>
    <t xml:space="preserve">Viešieji ir privatūs juridiniai asmenys registruoti ir veiklą  vykdantys vietos plėtros strategijos įgyvendinimo teritorijoje. Vilkaviškio rajono savivaldybės administracija arba kita biudžetinė įstaiga. </t>
  </si>
  <si>
    <t>Plungės miesto 2023-2029 m. vietos plėtros strategija. Kvietimas ,,Prevencinių priemonių, mažinančių nepalankioje padėtyje esančių gyventojų grupių socialinę atskirtį, didinančių jų socializaciją ir integraciją įgyvendinimas“</t>
  </si>
  <si>
    <t xml:space="preserve">Viešieji juridiniai asmenys, privatūs juridiniai asmenys, kurių veiklos vykdymo vieta yra Plungės mieste. </t>
  </si>
  <si>
    <t>Plungės miesto 2023-2029 m. vietos plėtros strategija. Kvietimas ,,Neformalių iniciatyvų skirtų bendruomenės verslumui didinti įgyvendinimas“</t>
  </si>
  <si>
    <t xml:space="preserve">Plungės miesto 2023-2029 m. vietos plėtros strategija. Kvietimas "Jauno verslo iniciatyvų padedančių vietoje spręsti pažeidžiamų grupių atskirties problemas, įgyvendinimas“ </t>
  </si>
  <si>
    <t xml:space="preserve">Plungės miesto 2023-2029 m. vietos plėtros strategija. Kvietimas "Integruojančio ir darbo vietas kuriančio socialinio verslo kūrimas ir plėtra“ </t>
  </si>
  <si>
    <t xml:space="preserve"> Viešieji juridiniai asmenys, privatūs juridiniai asmenys, kurių veiklos vykdymo vieta yra Plungės mieste. </t>
  </si>
  <si>
    <t>Didinti visuomenės įsitraukimą į 
vietos problemų sprendimą</t>
  </si>
  <si>
    <t>konkursas</t>
  </si>
  <si>
    <t>Jonavos miesto vietos veiklos grupės Jonavos miesto vietos plėtros strategijos 2023-2029 m. įgyvendinimas. 
Kvietimas "Bendruomenės inicijuojamų socialinių veiklų vykdymas, stiprinant socialinius ryšius"</t>
  </si>
  <si>
    <t>2.3. Poveiklė „Bendruomenės inicijuotos vietos plėtros metodo (BIVP) taikymas: parama vietos plėtros strategijų įgyvendinimui“ Vidurio ir vakarų Lietuvos regione (ESF+)</t>
  </si>
  <si>
    <t>Jonavos miesto vietos veiklos grupės Jonavos miesto vietos plėtros strategijos 2023-2029 m. įgyvendinimas.
Kvietimas "Gyventojų poreikius atitinkančių socialinių paslaugų užtikrinimas plėtojant esamas ir kuriant naujas"</t>
  </si>
  <si>
    <t>2021–2027 metų Europos Sąjungos investicijų programos 4 prioriteto „Socialiai atsakingesnė Lietuva“, konkretus uždavinys 4.7 „Skatinti aktyvią įtrauktį, siekiant propaguoti lygias galimybes, nediskriminavimą ir aktyvų dalyvavimą, ir gerinti įsidarbinamumą, ypač palankių sąlygų neturinčių grupių“</t>
  </si>
  <si>
    <t>Jonavos miesto vietos veiklos grupės Jonavos miesto vietos plėtros strategijos 2023-2029 m. įgyvendinimas. 
Kvietimas "Socialinio verslo plėtra"</t>
  </si>
  <si>
    <t>2.4. Poveiklė „Bendruomenės inicijuotos vietos plėtros metodo (BIVP) taikymas: parama vietos plėtros strategijų įgyvendinimui“ Vidurio ir vakarų Lietuvos regione (ERPF)</t>
  </si>
  <si>
    <t>2021–2027 metų Europos Sąjungos investicijų programos 4 prioriteto „Socialiai atsakingesnė Lietuva", konkretus uždavinys 
4.9 „Skatinti marginalizuotų bendruomenių, mažas pajamas gaunančių namų ūkių ir nepalankioje padėtyje esančių grupių, įskaitant specialiųjų poreikių turinčius asmenis, socialinę ir ekonominę įtrauktį vykdant integruotus veiksmus, be kita ko, teikti aprūpinimą būstu ir socialines paslaugas“</t>
  </si>
  <si>
    <t>Jonavos miesto vietos veiklos grupės Jonavos miesto vietos plėtros strategijos 2023-2029 m. įgyvendinimas. 
Kvietimas "Darbinių įgūdžių netekusių asmenų reintegracija į darbo rinką"</t>
  </si>
  <si>
    <t>Jonavos miesto vietos veiklos grupės Jonavos miesto vietos plėtros strategijos 2023-2029 m. įgyvendinimas. 
Kvietimas "Bendruomenės narių verslumo skatinimo iniciatyvų įgyvendinimas (informavimas, konsultavimas, mokymai, kūrybinės dirbtuvės)"</t>
  </si>
  <si>
    <t>Jonavos miesto vietos veiklos grupės Jonavos miesto vietos plėtros strategijos 2023-2029 m. įgyvendinimas. 
Kvietimas "Gyventojų poreikius atitinkančių socialinių paslaugų užtikrinimas plėtojant esamas ir kuriant naujas"</t>
  </si>
  <si>
    <t>Viešieji ir privatūs juridiniai asmenys, kurių veiklos vykdymo vieta yra VPS įgyvendinimo teritorijoje, Jonavos mieste.</t>
  </si>
  <si>
    <t>2025 m.rugsėjis</t>
  </si>
  <si>
    <t>Nr. 11-250-K</t>
  </si>
  <si>
    <t>Nr. 11-251-K</t>
  </si>
  <si>
    <t>Nr. 11-255-K</t>
  </si>
  <si>
    <t>Nr. 11-280-K</t>
  </si>
  <si>
    <t>Nr. 11-281-K</t>
  </si>
  <si>
    <t>Nr. 11-282-K</t>
  </si>
  <si>
    <t>Nr. 11-283-K</t>
  </si>
  <si>
    <t>Nr. 11-284-K</t>
  </si>
  <si>
    <t>Nr. 11-285-K</t>
  </si>
  <si>
    <t>Nr. 11-286-K</t>
  </si>
  <si>
    <t>Nr. 11-610-K</t>
  </si>
  <si>
    <t>Nr. 11-611-K</t>
  </si>
  <si>
    <t>Nr. 11-612-K</t>
  </si>
  <si>
    <t>Nr. 11-613-K</t>
  </si>
  <si>
    <t>Nr. 11-297-K</t>
  </si>
  <si>
    <t>Nr. 11-400-K</t>
  </si>
  <si>
    <t>2021–2027 metų Europos Sąjungos investicijų programos 4 prioriteto „Socialiai atsakingesnė Lietuva", konkretus uždavinys 4.7 „Skatinti aktyvią įtrauktį, siekiant propaguoti lygias galimybes, nediskriminavimą ir aktyvų dalyvavimą, ir gerinti įsidarbinamumą, ypač palankių sąlygų neturinčių grupių"</t>
  </si>
  <si>
    <t>Nr. 11-401-K</t>
  </si>
  <si>
    <t>Nr. 11-402-K</t>
  </si>
  <si>
    <t>Kalvarijos miesto vietos veiklos grupės vietos plėtros 2024 – 2029 metų  strategija.  Kvietimas "Socialinio verslo iniciatyvų vykdymas"</t>
  </si>
  <si>
    <t>2021–2027 metų Europos Sąjungos investicijų programos 4 prioriteto „Socialiai atsakingesnė Lietuva", konkretus uždavinys konkretus uždavinys 4.9„Skatinti marginalizuotų bendruomenių, mažas pajamas gaunančių namų ūkių ir nepalankioje padėtyje esančių grupių, įskaitant specialiųjų poreikių turinčius asmenis, socialinę ir ekonominę įtrauktį vykdant integruotus veiksmus, be kita ko, teikti aprūpinimą būstu ir socialines paslaugas“</t>
  </si>
  <si>
    <t>Nr. 11-403-K</t>
  </si>
  <si>
    <t xml:space="preserve">Bendruomenės inicijuotos vietos plėtros  projektų veiklų dalyvių, kurie po dalyvavimo veiklose toliau dalyvauja socialinei integracijai skirtose veiklose ir (ar) darbo rinkoje, dalis
</t>
  </si>
  <si>
    <t>P-01-004-08-04-01-12
(P.N.2.4723)</t>
  </si>
  <si>
    <t xml:space="preserve">Socialinio verslo subjektai, įgyvendinus bendruomenės inicijuotos vietos plėtros projektus gavę paramą socialinio verslo kūrimui ar plėtrai </t>
  </si>
  <si>
    <t>Paramą gavusios įmonės, iš kurių labai mažos,  mažos, vidutinės ir didelės įmonės</t>
  </si>
  <si>
    <t>Viešasis ir privatus sektorius</t>
  </si>
  <si>
    <t>Kalvarijos miesto vietos veiklos grupės vietos plėtros 2024 – 2029 metų  strategija.  Kvietimas „Socialinių pasaugų teikimas organizuojant užimtumo veiklas socialiai pažeidžiamų grupių asmenims“</t>
  </si>
  <si>
    <t>Kalvarijos miesto vietos veiklos grupės vietos plėtros 2024 – 2029 metų  strategija.  Kvietimas "Ekonominio aktyvumo skatinimas, ugdant darbo rinkoje reikalingus ir verslumo įgūdžius"</t>
  </si>
  <si>
    <t>Druskininkų miesto vietos plėtros 2024-2029 m. strategija                  Kvietimas:  "Socialinių ir kitų viešųjų paslaugų spektro didinimas ir prieinamumo gerinimas, remiant socialinio verslo kūrimą ir plėtrą".</t>
  </si>
  <si>
    <t>2021–2027 metų Europos Sąjungos investicijų programos 4 prioriteto „Socialiai atsakingesnė Lietuva" konkretus uždavinys 4.9„Skatinti marginalizuotų bendruomenių, mažas pajamas gaunančių namų ūkių ir nepalankioje padėtyje esančių grupių, įskaitant specialiųjų poreikių turinčius asmenis, socialinę ir ekonominę įtrauktį vykdant integruotus veiksmus, be kita ko, teikti aprūpinimą būstu ir socialines paslaugas"</t>
  </si>
  <si>
    <t>Druskininkų miesto vietos plėtros 2024-2029 m. strategija.                  Kvietimas: "Šiuolaikinei darbo rinkai reikalingų įgūdžių ir verslumo gebėjimų ugdymas, organizuojant neformaliojo ugdymo veiklas ir savanorystės praktikas"</t>
  </si>
  <si>
    <t>Druskininkų miesto vietos plėtros 2024-2029 m. strategija          Kvietimas: "Socialiai pažeidžiamų, socialinę riziką ir (arba) atskirtį patiriančių asmenų įgalinimas kuriant bei plėtojant jų poreikius atitinkančias socialines ir kitas viešąsias paslaugas".</t>
  </si>
  <si>
    <t>Druskininkų miesto vietos plėtros 2024-2029 m. strategija  Kvietimas: "Paramos teikimas jauno verslo kūrimui ir plėtrai" (JVA rėmimas)</t>
  </si>
  <si>
    <t>Nr. 11-390-K</t>
  </si>
  <si>
    <t>Druskininkų miesto vietos plėtros 2024-2029 m. strategija            Kvietimas: "Paramos teikimas jauno verslo kūrimui ir plėtrai" (JVA rėmimas)</t>
  </si>
  <si>
    <t>Bendruomenės inicijuotos vietos plėtros  projektų veiklų dalyviai (įskaitant visas tikslines grupes)</t>
  </si>
  <si>
    <t>Viešasis sektorius, privatus sektorius</t>
  </si>
  <si>
    <t>Pareiškėjas turintis juridinio asmens statusą ne trumpiau nei 2 metus (šis reikalavimas netaikomas biudžetinėms įstaigoms) ir veiką vykdantis vietos plėtros strategijos įgyvendinimo teritorijoje, Druskininkų mieste.   Projekto pareiškėju arba bent vienu iš partnerių turi būti nevyriausybinė organizacija  arba socialinis partneris (t. y. darbuotojų ar darbdavių organizacija).</t>
  </si>
  <si>
    <t>Pareiškėjas turintis juridinio asmens statusą ne trumpiau nei 2 metus (šis reikalavimas netaikomas biudžetinėms įstaigoms) ir veiką vykdantis vietos plėtros strategijos įgyvendinimo teritorijoje, Druskininkų mieste.  Pareiškėjais ir partneriais negali būti tie juridiniai asmenys, kuriems, kaip jauno verslo subjektams, projekto įgyvendinimo metu bus teikiama pagalba verslo pradžiai.</t>
  </si>
  <si>
    <t xml:space="preserve">Nr. 11-385-K </t>
  </si>
  <si>
    <t xml:space="preserve">Nr. 11-386-K </t>
  </si>
  <si>
    <t xml:space="preserve">Nr. 11-387-K </t>
  </si>
  <si>
    <t xml:space="preserve">Nr. 11-388-K </t>
  </si>
  <si>
    <t xml:space="preserve">Nr. 11-389-K </t>
  </si>
  <si>
    <t>2025 m. vasars</t>
  </si>
  <si>
    <t>Nr. 11-243-K</t>
  </si>
  <si>
    <t>viešasis ir privatus</t>
  </si>
  <si>
    <t>Radviliškio miesto 2023-2029 m. vietos plėtros strategija. Kvietimas "Neformalių verslumą skatinančių iniciatyvų vykdymas ir jauno verslo stiprinimas priemonėmis.(verslumo skatinimo veiklos)"</t>
  </si>
  <si>
    <t>2025 m.sausis</t>
  </si>
  <si>
    <r>
      <t xml:space="preserve">Nr. 11-051-K
</t>
    </r>
    <r>
      <rPr>
        <sz val="10"/>
        <rFont val="Calibri"/>
        <family val="2"/>
        <scheme val="minor"/>
      </rPr>
      <t>Nebeplanuojamas</t>
    </r>
  </si>
  <si>
    <t>2021–2027 metų Europos Sąjungos investicijų programos 4 prioriteto „Socialiai atsakingesnė Lietuva“ konkretus uždavinys 4.9„Skatinti marginalizuotų bendruomenių, mažas pajamas gaunančių namų ūkių ir nepalankioje padėtyje esančių grupių, įskaitant specialiųjų poreikių turinčius asmenis, socialinę ir ekonominę įtrauktį vykdant integruotus veiksmus, be kita ko, teikti aprūpinimą būstu ir socialines paslaugas“</t>
  </si>
  <si>
    <t>Nr. 11-535-K</t>
  </si>
  <si>
    <t xml:space="preserve"> 2021–2027 metų Europos Sąjungos investicijų programos 4 prioriteto „Socialiai atsakingesnė Lietuva“, konkretus uždavinys 4.7 „Skatinti aktyvią įtrauktį, siekiant propaguoti lygias galimybes, nediskriminavimą ir aktyvų dalyvavimą, ir gerinti įsidarbinamumą, ypač palankių sąlygų neturinčių grupių“ </t>
  </si>
  <si>
    <t>Nr. 11-536-K</t>
  </si>
  <si>
    <t>Nr. 11-537-K</t>
  </si>
  <si>
    <t>Nr. 11-538-K</t>
  </si>
  <si>
    <t>Nr. 11-539-K</t>
  </si>
  <si>
    <t>Nr. 11-540-K</t>
  </si>
  <si>
    <t>Nr. 11-541-K</t>
  </si>
  <si>
    <t>Nr. 11-542-K</t>
  </si>
  <si>
    <t>Nr. 11-543-K</t>
  </si>
  <si>
    <t>Nr. 11-544-K</t>
  </si>
  <si>
    <t>Nr. 11-545-K</t>
  </si>
  <si>
    <t>Nr. 11-546-K</t>
  </si>
  <si>
    <t xml:space="preserve">2
</t>
  </si>
  <si>
    <t xml:space="preserve">P-01-004-08-04-01-01
(P.S.2.1513)
</t>
  </si>
  <si>
    <t xml:space="preserve">Skaičius
</t>
  </si>
  <si>
    <t>2_x000D_</t>
  </si>
  <si>
    <t>skaičius</t>
  </si>
  <si>
    <t>1_x000D_</t>
  </si>
  <si>
    <t xml:space="preserve">1
</t>
  </si>
  <si>
    <t xml:space="preserve">P-01-004-08-04-01-01
(P.S.2.1513)
</t>
  </si>
  <si>
    <t xml:space="preserve">Skaičius
</t>
  </si>
  <si>
    <t xml:space="preserve">1
</t>
  </si>
  <si>
    <t xml:space="preserve">1
</t>
  </si>
  <si>
    <t>Viešasis ir privatus sektoriai</t>
  </si>
  <si>
    <t xml:space="preserve">Viešieji ir privatūs juridiniai asmenys, kurie veiklą vykdo vietos plėtros strategijos įgyvendinimo teritorijoje
</t>
  </si>
  <si>
    <t xml:space="preserve">Viešieji ir privatūs juridiniai asmenys, kurie veiklą vykdo vietos plėtros strategijos įgyvendinimo teritorijoje                                                                                                                                                                                                                                                                                                                                                                         
</t>
  </si>
  <si>
    <t xml:space="preserve">Viešieji ir privatūs juridiniai asmenys, kurie veiklą vykdo vietos plėtros strategijos įgyvendinimo teritorijoje                                                                                                                                                                                                                                                                                                                                                                  
</t>
  </si>
  <si>
    <t xml:space="preserve">Viešieji ir privatūs juridiniai asmenys, kurie veiklą vykdo vietos plėtros strategijos įgyvendinimo teritorijoje                                                                                                                                                                                                                                                                                                                                                                 
</t>
  </si>
  <si>
    <t xml:space="preserve">Viešieji ir privatūs juridiniai asmenys, kurie veiklą vykdo vietos plėtros strategijos įgyvendinimo teritorijoje                                                                                                                                                                                                                                                                                                                                           
</t>
  </si>
  <si>
    <t xml:space="preserve">Viešieji ir privatūs juridiniai asmenys, kurie veiklą vykdo vietos plėtros strategijos įgyvendinimo teritorijoje                                                                                                                                                                                                                                                                                                                                                                
</t>
  </si>
  <si>
    <t xml:space="preserve">Viešieji ir privatūs juridiniai asmenys, kurie veiklą vykdo vietos plėtros strategijos įgyvendinimo teritorijoje                                                                                                                                                                                                                                                                                                                                                       
</t>
  </si>
  <si>
    <t xml:space="preserve">Viešieji ir privatūs juridiniai asmenys, kurie veiklą vykdo vietos plėtros strategijos įgyvendinimo teritorijoje                                                                                                                                                                                                                                                                                                                                                                      
</t>
  </si>
  <si>
    <t xml:space="preserve">Viešieji ir privatūs juridiniai asmenys, kurie veiklą vykdo vietos plėtros strategijos įgyvendinimo teritorijoje                                                                                                                                                                                                                                                                                                                                                 
</t>
  </si>
  <si>
    <t xml:space="preserve">2025 m. birželis </t>
  </si>
  <si>
    <t xml:space="preserve">2025 m. vasaris
</t>
  </si>
  <si>
    <t>2025 m. rupjūtis</t>
  </si>
  <si>
    <t xml:space="preserve">Nr.11-685-K     </t>
  </si>
  <si>
    <t xml:space="preserve">Nr.11-686-K     </t>
  </si>
  <si>
    <t xml:space="preserve">Nr.11-687-K     </t>
  </si>
  <si>
    <t xml:space="preserve">Nr.11-688-K     </t>
  </si>
  <si>
    <t xml:space="preserve">Nr.11-689-K     </t>
  </si>
  <si>
    <t xml:space="preserve">Nr.11-690-K     </t>
  </si>
  <si>
    <t xml:space="preserve">Nr.11-691-K     </t>
  </si>
  <si>
    <t xml:space="preserve">Nr.11-692-K     </t>
  </si>
  <si>
    <t xml:space="preserve">2021–2027 metų Europos Sąjungos investicijų programos 4 prioriteto „Socialiai atsakingesnė Lietuva“ uždavinys 4.7  uždavinys„Skatinti aktyvią įtrauktį, siekiant propaguoti lygias galimybes, nediskriminavimą ir aktyvų dalyvavimą, ir gerinti įsidarbinamumą, ypač palankių sąlygų neturinčių grupių“ </t>
  </si>
  <si>
    <t>2021–2027 metų Europos Sąjungos investicijų programos 4 prioriteto „Socialiai atsakingesnė Lietuva“ 4.9 uždavinys „Skatinti marginalizuotų bendruomenių, mažas pajamas gaunančių namų ūkių ir nepalankioje padėtyje esančių grupių, įskaitant specialiųjų poreikių turinčius asmenis, socialinę ir ekonominę įtrauktį vykdant integruotus veiksmus, be kita ko, teikti aprūpinimą būstu ir socialines paslaugas“</t>
  </si>
  <si>
    <t xml:space="preserve"> 2021–2027 metų Europos Sąjungos investicijų programos 4 prioriteto „Socialiai atsakingesnė Lietuva“ uždavinys 4.7  uždavinys„Skatinti aktyvią įtrauktį, siekiant propaguoti lygias galimybes, nediskriminavimą ir aktyvų dalyvavimą, ir gerinti įsidarbinamumą, ypač palankių sąlygų neturinčių grupių“ </t>
  </si>
  <si>
    <t xml:space="preserve">Skaičius </t>
  </si>
  <si>
    <t xml:space="preserve">Viešasis ir privatus </t>
  </si>
  <si>
    <t xml:space="preserve">Viešieji ir privatūs juridiniai asmenys, kurie veiklą vykdo vietos plėtros strategijos įgyvendinimo teritorijoje                                               </t>
  </si>
  <si>
    <t xml:space="preserve">Bendruomenės inicijuotos vietos plėtros projektų veiklų dalyvių, kurie po dalyvavimo veiklose toliau dalyvauja socialinei integracijai skirtose veiklose ir (ar) darbo rinkoje, dalis / proc. </t>
  </si>
  <si>
    <t>R-01-004-08-04-01-02 (R.S.2.3517.)</t>
  </si>
  <si>
    <t>Proc.</t>
  </si>
  <si>
    <t>P-01-004-08-04-01-01 (P.S.2.1513.)</t>
  </si>
  <si>
    <t xml:space="preserve">Skaičius 
</t>
  </si>
  <si>
    <t xml:space="preserve">Viešieji ir privatūs juridiniai asmenys, kurie veiklą vykdo vietos plėtros strategijos įgyvendinimo teritorijoje                                            </t>
  </si>
  <si>
    <t>proc.</t>
  </si>
  <si>
    <t xml:space="preserve"> Viešieji ir privatūs juridiniai asmenys, kurie veiklą vykdo vietos plėtros strategijos įgyvendinimo teritorijoje                                                   </t>
  </si>
  <si>
    <t>2025m. sausis</t>
  </si>
  <si>
    <t xml:space="preserve">2025 m. gruodis
</t>
  </si>
  <si>
    <t>2026 m.vasaris</t>
  </si>
  <si>
    <t xml:space="preserve">2026 m.kovas </t>
  </si>
  <si>
    <t>2026 m.balandis</t>
  </si>
  <si>
    <t>Nr. 11-001-T</t>
  </si>
  <si>
    <t>Nr. 11-005-P</t>
  </si>
  <si>
    <t>Nr. 11-006-T</t>
  </si>
  <si>
    <t>Nr. 11-008-T</t>
  </si>
  <si>
    <t xml:space="preserve"> Mažeikių miesto vietos veiklos grupės strategijos "Mažeikių miesto 2023-2029 m. vietos plėtros strategija" įgyvendinimas. 
Kvietimas  „Supažindinti visuomenę, vietos organizacijas su socialinio verslo iniciatyvų kūrimu bei skatinti verslumo gebėjimus pažeidiamoms Mažeikių miesto gyventojų grupėms"</t>
  </si>
  <si>
    <t xml:space="preserve"> Mažeikių miesto vietos veiklos grupės strategijos „Mažeikių 2023-2029 m. vietos plėtros strategija" įgyvendinimas. 
Kvietimas „Plėtoti kultūros, švietimo, sveikatingumo, sporto ir kitas iniciatyvas, skatinančias socialiai pažeidžiamų ir socialinę riziką patiriančių asmenų socialinę integraciją, įsitraukimą į visavertį visuomenės gyvenimą"</t>
  </si>
  <si>
    <t xml:space="preserve"> Mažeikių miesto vietos veiklos grupės strategijos „Mažeikių miesto 2023-2029 m. vietos plėtros strategija" įgyvendinimas. 
Kvietimas"Plėtoti integralios pagalbos ir socialinės globos bei priežiūros paslaugas, užtikrinti asmeninio asistento pagalbos paslaugas tikslinių grupių asmenims"</t>
  </si>
  <si>
    <t xml:space="preserve"> Mažeikių miesto vietos veiklos grupės strategijos "Mažeikių miesto 2023-2029 m. vietos plėtros strategija" įgyvendinimas. 
Kvietimas „Palaikyti sociainio verslo kūrimąsi ir plėtrą įsigyjant socialiniam verslui reikalingą įrang, pradinius produktus, paslaugas, kuriant ir taikant rinkodaros priemones"</t>
  </si>
  <si>
    <t xml:space="preserve"> Mažeikių miesto vietos veiklos grupės strategijos "Mažeikių miesto 2023-2029 m. vietos plėtros strategija" įgyvendinimas. 
Kvietimas „Skatinti jaunimo organizacijų bendradarbiavimą, verslumą, profesinį orientavimą, ugdyti  jaunimo praktinius įgūdžius"</t>
  </si>
  <si>
    <t xml:space="preserve"> Mažeikių miesto vietos veiklos grupės strategijos "Mažeikių miesto 2023-2029 m. vietos plėtros strategija" įgyvendinimas. 
Kvietimas „Sukurti smurto prevencijos ir pagalbos nukentėjusiems nuo smurto bei smurtinio elgesio keitimo mechanizmus"</t>
  </si>
  <si>
    <t>Elektrėnų miesto 2023-2027 m.vietos plėtros strategijos įgyvendinimas. 
Kvietimas  "Socialinio verslo  skatinimas"</t>
  </si>
  <si>
    <t>Elektrėnų miesto 2023-2027 m.vietos plėtros strategijos įgyvendinimas. 
Kvietimas  "Socialinės įtraukties priemonių, skirtų kovoti su socialine atskirtimi skatinimas"</t>
  </si>
  <si>
    <t>Elektrėnų miesto 2023-2027 m.vietos plėtros strategijos įgyvendinimas. 
Kvietimas "Sporto ir (arba) sveikos gyvensenos propagavimas"</t>
  </si>
  <si>
    <t>Elektrėnų miesto 2023-2027 m.vietos plėtros strategijos įgyvendinimas. 
 Kvietimas "Bendrų iniciatyvų ir sąmoningumo didinimas, siekiant palengvinti socialinį ir (arba) verslumo vystymąsi"</t>
  </si>
  <si>
    <t>Elektrėnų miesto 2023-2027 m.vietos plėtros strategijos įgyvendinimas. 
Kvietimas  "Sporto ir (arba) sveikos gyvensenos propagavimas"</t>
  </si>
  <si>
    <t>Elektrėnų miesto 2023-2027 m.vietos plėtros strategijos įgyvendinimas. 
 Kvietimas "Socialinių ryšių  kūrimas"</t>
  </si>
  <si>
    <t>Elektrėnų miesto 2023-2027 m.vietos plėtros strategijos įgyvendinimas. 
Kvietimas  "Bendrų iniciatyvų ir sąmoningumo didinimas, siekiant palengvinti socialinį ir (arba) verslumo vystymąsi"</t>
  </si>
  <si>
    <t>Elektrėnų miesto 2023-2027 m.vietos plėtros strategijos įgyvendinimas. 
Kvietimas "Socialinės įtraukties priemonių, skirtų kovoti su socialine atskirtimi skatinimas"</t>
  </si>
  <si>
    <t>Elektrėnų miesto 2023-2027 m.vietos plėtros strategijos įgyvendinimas. 
Kvietimas "Socialinių ryšių  kūrimas"</t>
  </si>
  <si>
    <t>Tauragės miesto 2023-2029 metų vietos plėtros strategija. Kvietimas "Socialinių dirbtuvių  asmenims, turintiems  intelekto ir (ar) psichikos negalią, įkūrimas"</t>
  </si>
  <si>
    <t>Tauragės miesto 2023-2029 metų vietos plėtros strategija. Kvietimas "Bendruomenės inicijuojamos senjorų (65 ir vyresnio amžiaus asmenų) prasmingo užimtumo veiklos, kuriant vertę Tauragei "</t>
  </si>
  <si>
    <t>Tauragės miesto 2023-2029 metų vietos plėtros strategija. Kvietimas "Krizių įveikimo pagalbos paslaugų teikimas šeimoms ir asmenims, patiriantiems socialinę riziką dėl priklausomybių ir/ar smurto artimoje aplinkoje ir kitų priežasčių"</t>
  </si>
  <si>
    <t>Tauragės miesto 2023-2029 metų vietos plėtros strategija. Kvietimas "Paslaugų socialinę riziką patiriantiems vaikams  plėtojimas"</t>
  </si>
  <si>
    <t>Tauragės miesto 2023-2029 metų vietos plėtros strategija. Kvietimas "Bendruomenės verslumo skatinimo iniciatyvų rėmimas "</t>
  </si>
  <si>
    <t>Tauragės miesto 2023-2029 metų vietos plėtros strategija. Kvietimas "Socialinio verslo vystymas vykdant kompleksinių paslaugų senyvo amžiaus ir/ar neįgaliems ir/ar priklausomybės ligomis sergantiems asmenims plėtrą"</t>
  </si>
  <si>
    <t>Nr. 11-266-K</t>
  </si>
  <si>
    <t>Nr. 11-267-K</t>
  </si>
  <si>
    <t>Nr. 11-268-K</t>
  </si>
  <si>
    <t>Nr. 11-269-K</t>
  </si>
  <si>
    <t>Nr. 11-270-K</t>
  </si>
  <si>
    <t>Nr. 11-271-K</t>
  </si>
  <si>
    <t>Tauragės miesto 2023-2029 metų vietos plėtros strategija. Kvietimas "Paslaugų  mažiau galimybių turinčiam jaunimui plėtojimas, prioritetą teikiant Žalgirių gyvenamajam rajonui "</t>
  </si>
  <si>
    <t>Bendruomenės inicijuotos vietos plėtros (BIVP) projektų veiklų dalyvių, kurie po dalyvavimo veiklose toliau dalyvauja socialinei integracijai skirtose veiklose ir (ar) darbo rinkoje, dalis**</t>
  </si>
  <si>
    <t>Viešieji ir/ar
privatūs
juridiniai
asmenys
atrinkti atviro
konkurso būdu</t>
  </si>
  <si>
    <t>2025 m.birželis</t>
  </si>
  <si>
    <t>Nr. 11-265-K</t>
  </si>
  <si>
    <r>
      <t xml:space="preserve"> </t>
    </r>
    <r>
      <rPr>
        <sz val="10"/>
        <rFont val="Calibri"/>
        <family val="2"/>
        <scheme val="minor"/>
      </rPr>
      <t xml:space="preserve">2021–2027 metų Europos Sąjungos investicijų programos 4 prioriteto „Socialiai atsakingesnė Lietuva“, konkretus uždavinys 4.7 „Skatinti aktyvią įtrauktį, siekiant propaguoti lygias galimybes, nediskriminavimą ir aktyvų dalyvavimą, ir gerinti įsidarbinamumą, ypač palankių sąlygų neturinčių grupių“ </t>
    </r>
  </si>
  <si>
    <r>
      <t xml:space="preserve"> </t>
    </r>
    <r>
      <rPr>
        <sz val="10"/>
        <rFont val="Calibri"/>
        <family val="2"/>
        <scheme val="minor"/>
      </rPr>
      <t xml:space="preserve">2021–2027 metų Europos Sąjungos investicijų programos 4 prioriteto „Socialiai atsakingesnė Lietuva“ uždavinys 4.7  uždavinys„Skatinti aktyvią įtrauktį, siekiant propaguoti lygias galimybes, nediskriminavimą ir aktyvų dalyvavimą, ir gerinti įsidarbinamumą, ypač palankių sąlygų neturinčių grupių“ </t>
    </r>
  </si>
  <si>
    <r>
      <t xml:space="preserve">Viešieji ir privatūs juridiniai asmenys, kurie veiklą vykdo vietos plėtros strategijos įgyvendinimo teritorijoje   </t>
    </r>
    <r>
      <rPr>
        <strike/>
        <sz val="10"/>
        <rFont val="Calibri"/>
        <family val="2"/>
        <scheme val="minor"/>
      </rPr>
      <t xml:space="preserve">     </t>
    </r>
    <r>
      <rPr>
        <sz val="10"/>
        <rFont val="Calibri"/>
        <family val="2"/>
        <scheme val="minor"/>
      </rPr>
      <t xml:space="preserve">                                         </t>
    </r>
  </si>
  <si>
    <r>
      <t xml:space="preserve">Viešieji ir privatūs juridiniai asmenys, kurie veiklą vykdo vietos plėtros strategijos įgyvendinimo teritorijoje </t>
    </r>
    <r>
      <rPr>
        <strike/>
        <sz val="10"/>
        <rFont val="Calibri"/>
        <family val="2"/>
        <scheme val="minor"/>
      </rPr>
      <t xml:space="preserve">             </t>
    </r>
    <r>
      <rPr>
        <sz val="10"/>
        <rFont val="Calibri"/>
        <family val="2"/>
        <scheme val="minor"/>
      </rPr>
      <t xml:space="preserve">                                            </t>
    </r>
  </si>
  <si>
    <r>
      <t xml:space="preserve"> Mažeikių miesto vietos veiklos grupės strategijos "Mažeikių miesto 2023-2029 m. vietos plėtros strategija" įgyvendinimas.
Kvietimas </t>
    </r>
    <r>
      <rPr>
        <strike/>
        <sz val="10"/>
        <rFont val="Calibri"/>
        <family val="2"/>
        <scheme val="minor"/>
      </rPr>
      <t>„</t>
    </r>
    <r>
      <rPr>
        <sz val="10"/>
        <rFont val="Calibri"/>
        <family val="2"/>
        <scheme val="minor"/>
      </rPr>
      <t>Ugdyti socialinę atskirtį ir socialinę riziką patiriančių asmenų motyvaciją, socialinius psihologinius įgudžius bei asmeninius gebėjimus</t>
    </r>
  </si>
  <si>
    <r>
      <t xml:space="preserve"> </t>
    </r>
    <r>
      <rPr>
        <sz val="10"/>
        <rFont val="Calibri"/>
        <family val="2"/>
        <scheme val="minor"/>
      </rPr>
      <t>Mažeikių miesto vietos veiklos grupės strategijos "Mažeikių miesto 2023-2029 m. vietos plėtros strategija" įgyvendinimas. 
Kvietimas „Jauno verslo pradžiai reikalingų priemonių įsigijimas“</t>
    </r>
  </si>
  <si>
    <r>
      <t xml:space="preserve">Viešieji ir privatūs juridiniai asmenys, kurie veiklą vykdo vietos plėtros strategijos įgyvendinimo teritorijoje      </t>
    </r>
    <r>
      <rPr>
        <strike/>
        <sz val="10"/>
        <rFont val="Calibri"/>
        <family val="2"/>
        <scheme val="minor"/>
      </rPr>
      <t xml:space="preserve">   </t>
    </r>
    <r>
      <rPr>
        <sz val="10"/>
        <rFont val="Calibri"/>
        <family val="2"/>
        <scheme val="minor"/>
      </rPr>
      <t xml:space="preserve">                                                  </t>
    </r>
  </si>
  <si>
    <r>
      <t xml:space="preserve">Viešieji ir privatūs juridiniai asmenys, kurie veiklą vykdo vietos plėtros strategijos įgyvendinimo teritorijoje     </t>
    </r>
    <r>
      <rPr>
        <strike/>
        <sz val="10"/>
        <rFont val="Calibri"/>
        <family val="2"/>
        <scheme val="minor"/>
      </rPr>
      <t xml:space="preserve">                   </t>
    </r>
    <r>
      <rPr>
        <sz val="10"/>
        <rFont val="Calibri"/>
        <family val="2"/>
        <scheme val="minor"/>
      </rPr>
      <t xml:space="preserve">                      </t>
    </r>
  </si>
  <si>
    <t xml:space="preserve">Didinti visuomenės įsitraukimą į vietos problemų sprendimą </t>
  </si>
  <si>
    <t>Nr. 11-325-K</t>
  </si>
  <si>
    <t>Nr. 11-326-K</t>
  </si>
  <si>
    <t>Nr. 11-327-K</t>
  </si>
  <si>
    <t>Nr. 11-328-K</t>
  </si>
  <si>
    <t>Šilalės  miesto vietos veiklos grupės strategijos 2023-2029 m. įgyvendinimas.
Kvietimas "Gyventojų kompetencijų stiprinimas, sudarant sąlygas pradėti ir vystyti verslą"</t>
  </si>
  <si>
    <t>Šilalės miesto vietos veiklos grupės strategijos 2023-2029 m. įgyvendinimas.
Kvietimas "Mažiau galimybių turinčio jaunimo integravimas, sukuriant patrauklias užimtumo erdves"</t>
  </si>
  <si>
    <t xml:space="preserve"> 01-004-08-04-02</t>
  </si>
  <si>
    <t xml:space="preserve"> 01-004-08-04-03</t>
  </si>
  <si>
    <t xml:space="preserve"> 01-004-08-04-04</t>
  </si>
  <si>
    <t>Šilalės miesto vietos veiklos grupės strategijos 2023-2029 m. įgyvendinimas.              
 Kvietimas "Sociokultūrinių paslaugų plėtra senyvo amžiaus asmenims ir neįgaliesiems"</t>
  </si>
  <si>
    <t>Šilalės miesto vietos veiklos grupės strategijos 2023-2029 m. įgyvendinimas.
Kvietimas "Socialinio verslo kūrimosi skatinimas "</t>
  </si>
  <si>
    <t xml:space="preserve">Nr. 11-571-K </t>
  </si>
  <si>
    <t xml:space="preserve">Nr. 11-570-K </t>
  </si>
  <si>
    <t xml:space="preserve">Nr. 11-569-K </t>
  </si>
  <si>
    <t xml:space="preserve">Nr. 11-568-K </t>
  </si>
  <si>
    <t xml:space="preserve">r. 11-567-K </t>
  </si>
  <si>
    <t xml:space="preserve">Nr. 11-566-K </t>
  </si>
  <si>
    <t xml:space="preserve">Nr. 11-565-K </t>
  </si>
  <si>
    <t>Šalčininkų miesto 2023-2029 m. vietos plėtros strategija. 
Kvietimas: 1.1.1. veiksmas „Neformalaus švietimo ir integravimo į darbo rinką paslaugų teikimas“</t>
  </si>
  <si>
    <t xml:space="preserve">Šalčininkų miesto 2023-2029 m. vietos plėtros strategija. 
Kvietimas: 1.1.2. veiksmas „Verslo plėtros, socialinio verslo kūrimosi skatinimas ir pagalba teikiant reikalingų priemonių ir konsultacijų paramą ekonominės veiklos pradžiai“ </t>
  </si>
  <si>
    <t>Šalčininkų miesto 2023-2029 m. vietos plėtros strategija. 
Kvietimas: 1.2.1. veiksmas „Švietėjiškų, kultūrinių, sveikatinimo renginių, projektų organizavimas socialinę atskirtį patiriantiems asmenims“</t>
  </si>
  <si>
    <t>Šalčininkų miesto 2023-2029 m. vietos plėtros strategija. 
Kvietimas: 1.2.2. veiksmas „Pagalbos teikimas socialinę atskirtį patiriantiems asmenims ir jų šeimoms nariams“</t>
  </si>
  <si>
    <t>Pareiškėjas turintis juridinio asmens statusą ne trumpiau nei 2 metus (šis reikalavimas netaikomas biudžetinėms įstaigoms) ir veiką vykdantis vietos plėtros strategijos įgyvendinimo teritorijoje, Šalčininkų mieste.   Projekto pareiškėju arba bent vienu iš partnerių turi būti nevyriausybinė organizacija  arba socialinis partneris (t. y. darbuotojų ar darbdavių organizacija).</t>
  </si>
  <si>
    <t>Pareiškėjas yra viešasis ar privatus juridinis asmuo, veiką vykdantis vietos plėtros strategijos įgyvendinimo teritorijoje, Šalčininkų mieste.</t>
  </si>
  <si>
    <t>Kupiškio miesto 2024-2027 m.vietos plėtros strategijos įgyvendinimas. 
Kvietimas "Kurti ir vystyti infrastruktūrą socialinio verslo vykdymui ir (arba) vystyti socialinį verslą"</t>
  </si>
  <si>
    <t>Kupiškio miesto 2024-2027 m.vietos plėtros strategijos įgyvendinimas. 
Kvietimas "Kupiškio miesto gyventojų ekonominės ir socialinės integracijos stiprinimas remiant įvairias veiklas ir (arba) veiklų pozicionavimas tam tikroms socialinę atskirtį patirinačioms grupėms"</t>
  </si>
  <si>
    <t>Kupiškio miesto 2024-2027 m.vietos plėtros strategijos įgyvendinimas. 
Kvietimas ,,Įvairiapusių paslaugų teikimas asmenims atsižvelgiant į jų unikalius poreikius ir galimybes"</t>
  </si>
  <si>
    <t>Kupiškio miesto 2024-2027 m.vietos plėtros strategijos įgyvendinimas. 
Kvietimas "Įvairiapusių paslaugų teikimas asmenims atsižvelgiant į jų unikalius poreikius ir galimybes"</t>
  </si>
  <si>
    <t>Nr.11-732-K</t>
  </si>
  <si>
    <t>Nr. 11-730-K</t>
  </si>
  <si>
    <t>Nr. 11-731-K</t>
  </si>
  <si>
    <t>Nr. 11-733-K</t>
  </si>
  <si>
    <t>Nr. 11-734-K</t>
  </si>
  <si>
    <t>Nr. 11-735-K</t>
  </si>
  <si>
    <t xml:space="preserve">Tinkami pareiškėjai Kupiškio rajono savivaldybėje registruotos ir (ar) veiklą vykdančios:                                                                                                                                                                                                                                                                                                                                                                            
1) viešosios įstaigos arba Asociacijos įsteigtos pagal nevyriausybinių organizacijų įstatymą                                                                                                                                                                
2) Privatus juridinis asmuo </t>
  </si>
  <si>
    <t>Tinkami pareiškėjai Kupiškio rajono savivaldybėje registruotos ir (ar) veiklą vykdančios:   
1) Nevyriausybinės organizacijos (viešoji įstaiga arba Asociacija, įsteigta pagal nevyriausybinės organizacijos įstatymą)
2) Savivaldybės administracija
3) Biudžetinė įstaiga
4) Privatus juridinis asmuo</t>
  </si>
  <si>
    <t xml:space="preserve">2026 m. sausis </t>
  </si>
  <si>
    <t>2024 m. sausis</t>
  </si>
  <si>
    <t xml:space="preserve">Nr. 11-580-K </t>
  </si>
  <si>
    <t>Vilniaus miesto tikslinės teritorijos 2023–2027 metų vietos plėtros strategijos administravimas. Kvietimas „Užtikrinti socialinės integracijos paslaugas bei priemones siekiant mažinti strategijos teritorijoje gyvenančio jaunimo socialinę atskirtį“.</t>
  </si>
  <si>
    <t xml:space="preserve">Nr. 11-581-K </t>
  </si>
  <si>
    <t>Vilniaus miesto tikslinės teritorijos 2023–2027 metų vietos plėtros strategijos administravimas. Kvietimas „Užtikrinti visą reikalingą pagalbą nedirbančio jaunimo integracijai į darbo rinką“.</t>
  </si>
  <si>
    <t xml:space="preserve">Nr. 11-582-K </t>
  </si>
  <si>
    <t>Vilniaus miesto tikslinės teritorijos 2023–2027 metų vietos plėtros strategijos administravimas. Kvietimas „Sukurti tinkamas sąlygas socialinių verslų kūrimuisi ir plėtrai“.</t>
  </si>
  <si>
    <t xml:space="preserve">Nr. 11-583-K </t>
  </si>
  <si>
    <t>Vilniaus miesto tikslinės teritorijos 2023–2027 metų vietos plėtros strategijos administravimas. Kvietimas „Sukurti tinkamas sąlygas jaunų verslų kūrimuisi ir plėtrai“.</t>
  </si>
  <si>
    <t>2.1. Poveiklė „BIVP metodo taikymas: parama vietos plėtros strategijų įgyvendinimui“ Sostinės regione (ESF+)</t>
  </si>
  <si>
    <t>2.2. Poveiklė „BIVP metodo taikymas: parama vietos plėtros strategijų įgyvendinimui“ Sostinės regione (ERPF)</t>
  </si>
  <si>
    <t>2026 m. rugpjūtis</t>
  </si>
  <si>
    <t xml:space="preserve">Nr. 11-775-K </t>
  </si>
  <si>
    <t xml:space="preserve">Nr. 11-776-K </t>
  </si>
  <si>
    <t>Nr. 11-777-K</t>
  </si>
  <si>
    <t>Pasvalio miesto 2023-2027 m. vietos plėtros strategija. Kvietimas: 1.1.1. veiksmas "Plėtoti kultūros, švietimo, sveikatingumo, sporto ir kitas iniciatyvas, skatinančias socialiai pažeidžiamų ir socialinę riziką patiriančių asmenų socialinę integraciją"</t>
  </si>
  <si>
    <t>1.VšĮ arba asociacijos, įsteigti pagal NVO įstatymą
2.Pasvalio rajono savivaldybės administracija;
3.Biudžetinės įstaigos;
4.Privatūs juridiniai asmenys,            kurie veiklą vykdo vietos plėtros strategijos įgyvendinimo teritorijoje t.y. Pasvalio mieste</t>
  </si>
  <si>
    <t xml:space="preserve">2025 m. sausis </t>
  </si>
  <si>
    <t>Pasvalio miesto 2023-2027 m. vietos plėtros strategija. Kvietimas: 1.1.2. veiksmas "Tobulinti ir plėsti darbo su jaunimo iniciatyvas, integruoti mažiau galimybių turinčius jaunuolius"</t>
  </si>
  <si>
    <t>01-004-08-04-03</t>
  </si>
  <si>
    <t xml:space="preserve">Nr. 11-778-K </t>
  </si>
  <si>
    <t>Pasvalio miesto 2023-2027 m. vietos plėtros strategija. Kvietimas: 1.2.1. veiksmas "Palaikyti socialinio verslo kūrimąsi ir plėtrą įsigyjant socialiniam verslui reikalingą įrangą ir pradinius produktus"</t>
  </si>
  <si>
    <t>Pasvalio miesto 2023-2027 m. vietos plėtros strategija. Kvietimas: 1.2.2. veiksmas "Jauno verslo pradžiai reikalingų priemonių įsigijimas"</t>
  </si>
  <si>
    <t>2.1. Poveiklė „BIVP metodo taikymas: parama vietos plėtros strategijų įgyvendinimui“Sostinės regione (ESF+)</t>
  </si>
  <si>
    <t xml:space="preserve"> 2.1. Poveiklė „BIVP metodo taikymas: parama vietos plėtros strategijų įgyvendinimui“ Sostinės regione (ESF+)</t>
  </si>
  <si>
    <t>1.	Viešieji juridiniai asmenys, kurių veiklos vykdymo vieta yra Molėtų mieste;
2.	Privatūs juridiniai asmenys, kurių veiklos vykdymo vieta yra Molėtų mieste;
3.	Molėtų rajono savivaldybės administracija</t>
  </si>
  <si>
    <t>1.	Viešosios įstaigos  arba asociacijos, kurių veiklos vykdymo vieta yra Molėtų mieste;
2.	Privatūs juridiniai asmenys, kurių veiklos vykdymo vieta yra Molėtų mieste;</t>
  </si>
  <si>
    <t>1. VšĮ arba asociacijos
2. Privatūs juridiniai asmenys,  kurie veiklą vykdo vietos plėtros strategijos įgyvendinimo teritorijoje t.y. Pasvalio mieste</t>
  </si>
  <si>
    <t xml:space="preserve">Nr. 11-760-K </t>
  </si>
  <si>
    <t xml:space="preserve">Nr. 11-761-K </t>
  </si>
  <si>
    <t xml:space="preserve">Nr. 11-762-K </t>
  </si>
  <si>
    <t xml:space="preserve">Nr. 11-763-K </t>
  </si>
  <si>
    <t>Privatūs ir viešieji juridiniai asmenys, nevyriausybinės organizacijos, kurie yra registruoti ir (ar) vykdo veiklą VPS įgyvendinimo teritorijoje.</t>
  </si>
  <si>
    <t>Privatūs ir viešieji juridiniai asmenys, nevyriausybinės organizacijos, kurie vykdo veiklą VPS įgyvendinimo teritorijoje.</t>
  </si>
  <si>
    <t>2025 m. sausio mėn.</t>
  </si>
  <si>
    <t>2025 m. vasario mėn.</t>
  </si>
  <si>
    <t>2025 m.vasario mėn.</t>
  </si>
  <si>
    <t>2025 m. kovo mėn.</t>
  </si>
  <si>
    <t>2026 m. balandžio mėn.</t>
  </si>
  <si>
    <t>2026 m. gegužės mėn.</t>
  </si>
  <si>
    <t>Lazdijų miesto 2023-2029 metų vietos plėtros strategija                  
Kvietimas: "Įgyvendinti bendruomenines iniciatyvas socialiai pažeidžiamiems, socialinę riziką (atskirtį) patiriantiems asmenims, taikant prevencines priemones, sociokultūrines paslaugas bei plečiant socialines paslaugas".</t>
  </si>
  <si>
    <t>Lazdijų miesto 2023-2029 metų vietos plėtros strategija                 
Kvietimas: "Įgyvendinti verslumą skatinančias iniciatyvas, stiprinant jauno, savarankiško verslo kūrimąsi".</t>
  </si>
  <si>
    <t>Lazdijų miesto 2023-2029 metų vietos plėtros strategija                  
Kvietimas: "Socialinio verslo, socialinių dirbtuvių  kūrimas ir verslumo skatinimas".</t>
  </si>
  <si>
    <t>Lazdijų miesto 2023-2029 metų vietos plėtros strategija                 
 Kvietimas: "Įgyvendinti bendruomenines iniciatyvas socialiai pažeidžiamiems, socialinę riziką (atskirtį) patiriantiems asmenims, taikant prevencines priemones, sociokultūrines paslaugas bei plečiant socialines paslaugas".</t>
  </si>
  <si>
    <t>Šiaulių miesto 2022–2029 metų vietos plėtros strategijos įgyvendinimas. 
Kvietimas "Vykdyti veiklas darbingų 60 m. ir vyresnio amžiaus asmenų socialinio ir darbinio aktyvumo didinimui"</t>
  </si>
  <si>
    <t>Šiaulių miesto 2022–2029 metų vietos plėtros strategijos įgyvendinimas. 
Kvietimas "Vykdyti veiklas užtikrinančias lygias galimybes migrantams, pabėgėliams, kitataučiams dalyvauti darbo rinkoje ir visuomenės gyvenime"</t>
  </si>
  <si>
    <t>Nr. 11-640-K</t>
  </si>
  <si>
    <t>Nr. 11-641-K</t>
  </si>
  <si>
    <t>Nr. 11-644-K</t>
  </si>
  <si>
    <t>Nr. 11-645-K</t>
  </si>
  <si>
    <t>Nr. 11-642-K</t>
  </si>
  <si>
    <t>Nr. 11-643-K</t>
  </si>
  <si>
    <t>11-257-K</t>
  </si>
  <si>
    <t>Kuršėnų miesto 2023–2029 m. vietos plėtros strategijos įgyvendinimas.  Kvietimas „Įgyvendinti neformalias iniciatyvas stiprinant Kuršėnų bendruomenės (gyventojų) verslumą“</t>
  </si>
  <si>
    <t>11-258-K</t>
  </si>
  <si>
    <t>Kuršėnų miesto 2023–2029 m. vietos plėtros strategijos įgyvendinimas. Kvietimas „Vykdyti veiklas užtikrinančias lygias galimybes migrantams, pabėgeliams, kitataučiams“</t>
  </si>
  <si>
    <t>11-259-K</t>
  </si>
  <si>
    <t>Kuršėnų miesto 2023–2029 m. vietos plėtros strategijos įgyvendinimas. Kvietimas  „Skatinti ir teikti paramą socialinio verslo kūrimui ir plėtojimui, sprendžiant pažeidžiamų grupių atskirties problemas“</t>
  </si>
  <si>
    <t>11-260-K</t>
  </si>
  <si>
    <t>Kuršėnų miesto 2023–2029 m. vietos plėtros strategijos įgyvendinimas. Kvietimas „Teikti kompleksinę (re)integracijos į darbo rinką pagalbą mažiau galimybių turintiems jaunuoliams“</t>
  </si>
  <si>
    <r>
      <t xml:space="preserve">Nr. 11-252-K
</t>
    </r>
    <r>
      <rPr>
        <sz val="10"/>
        <rFont val="Calibri"/>
        <family val="2"/>
        <scheme val="minor"/>
      </rPr>
      <t>Nebeplanuojamas</t>
    </r>
  </si>
  <si>
    <r>
      <t xml:space="preserve">Nr. 11-253-K
</t>
    </r>
    <r>
      <rPr>
        <sz val="10"/>
        <rFont val="Calibri"/>
        <family val="2"/>
        <scheme val="minor"/>
      </rPr>
      <t>Nebeplanuojamas</t>
    </r>
  </si>
  <si>
    <r>
      <t xml:space="preserve">Nr. 11-254-K
</t>
    </r>
    <r>
      <rPr>
        <sz val="10"/>
        <rFont val="Calibri"/>
        <family val="2"/>
        <scheme val="minor"/>
      </rPr>
      <t>Nebeplanuojamas</t>
    </r>
  </si>
  <si>
    <t xml:space="preserve">2025 m. liepa </t>
  </si>
  <si>
    <t>2026 m.  sausis</t>
  </si>
  <si>
    <t xml:space="preserve">2025 m. gegužė </t>
  </si>
  <si>
    <t>2025m. birželis</t>
  </si>
  <si>
    <t>Kaišiadorių miesto 2024-2029 m. vietos plėtros strategija 
Kvietimas „Prevencinių priemonių taikymas socialiai pažeidžiamiems ir socialinės rizikos asmenims“</t>
  </si>
  <si>
    <t>Kaišiadorių miesto 2024-2029 m. vietos plėtros strategija 
Kvietimas „Socialinėje atskirtyje esančių gyventojų įsitraukimas į visavertį visuomenės gyvenimą, taikant kultūros edukacijas bei skatinant kūrybingumą“</t>
  </si>
  <si>
    <t>Kaišiadorių miesto 2024-2029 m. vietos plėtros strategija 
Kvietimas „Sociakultūrinių paslaugų marginalizuotoms bendruomenėms teikimas, pėtojant savanorystę“</t>
  </si>
  <si>
    <t>Kaišiadorių miesto 2024-2029 m. vietos plėtros strategija 
Kvietimas „Socialinės įtraukties didinimas ir pasirengimas civilinei saugai“</t>
  </si>
  <si>
    <t>Kaišiadorių miesto 2024-2029 m. vietos plėtros strategija 
Kvietimas „Socialinėje atskirtyje esančių asmenų verslumo kompetencijų stiprinimas ir pagalba įsitraukiant į darbo rinką“</t>
  </si>
  <si>
    <t>Kaišiadorių miesto 2024-2029 m. vietos plėtros strategija 
Kvietimas „Socialinio verslo kūrimas ir plėtra Kaišiadorių mieste“</t>
  </si>
  <si>
    <t>Pareiškėjas turintis juridinio asmens statusą ne trumpiau nei 2 metus (šis reikalavimas netaikomas biudžetinėms įstaigoms) ir veiklą vykdantis vietos plėtros strategijos įgyvendinimo teritorijoje, Kaišiadorių mieste.   Projekto pareiškėju arba bent vienu iš partnerių turi būti nevyriausybinė organizacija  arba socialinis partneris (t. y. darbuotojų ar darbdavių organizacija).</t>
  </si>
  <si>
    <t>Pareiškėjas turintis juridinio asmens statusą ne trumpiau nei 2 metus (šis reikalavimas netaikomas biudžetinėms įstaigoms) ir veiką vykdantis vietos plėtros strategijos įgyvendinimo teritorijoje, Kaišiadorių mieste.  Projekto pareiškėju arba bent vienu iš partnerių turi būti nevyriausybinė organizacija  arba socialinis partneris (t. y. darbuotojų ar darbdavių organizacija).</t>
  </si>
  <si>
    <t>Pareiškėjas viešasis ar privatus juridinis asmuo (socialinio verslo vykdytojas)  veiklą  vykdantis vietos plėtros strategijos įgyvendinimo teritorijoje.</t>
  </si>
  <si>
    <t xml:space="preserve">Nr. 11-598-K </t>
  </si>
  <si>
    <t xml:space="preserve">Nr. 11-595-K </t>
  </si>
  <si>
    <t xml:space="preserve">Nr. 11-596-K </t>
  </si>
  <si>
    <t xml:space="preserve">Nr. 11-597-K </t>
  </si>
  <si>
    <t>Viešieji ir privatūs juridiniai asmenys veiką vykdantis vietos plėtros strategijos įgyvendinimo teritorijoje, Ignalinos mieste.</t>
  </si>
  <si>
    <t>2025 m.     kovas</t>
  </si>
  <si>
    <t xml:space="preserve">2025 m. balandis </t>
  </si>
  <si>
    <t xml:space="preserve">Ignalinos miesto 2024-2029 m. vietos plėtros strategija.
Kvietimas.  Socialinio verslo kūrimas ir vystymas          </t>
  </si>
  <si>
    <t>Ignalinos miesto 2024-2029 m. vietos plėtros strategija.
Kvietimas. Verslumo mokymai  strategijos tikslinių grupių nariams.</t>
  </si>
  <si>
    <t xml:space="preserve">Ignalinos miesto 2024-2029 m. vietos plėtros strategija.
Kvietimas. Kompleksinių socialinių paslaugų teikimas socialiai pažeidžiamoms grupėms.                                       </t>
  </si>
  <si>
    <t>Ignalinos miesto 2024-2029 m. vietos plėtros strategija.
Kvietimas. Socialinę atskirtį patiriančių gyventojų užimtumo didinimas per sociokultūrines ir sveikos gyvensenos skatinimo veiklas.</t>
  </si>
  <si>
    <t>11-661-K</t>
  </si>
  <si>
    <t>Nr. 11-655-K</t>
  </si>
  <si>
    <t>Nr. 11-656-K</t>
  </si>
  <si>
    <t>Nr. 11-657-K</t>
  </si>
  <si>
    <t>Nr. 11-658-K</t>
  </si>
  <si>
    <t>Nr. 11-659-K</t>
  </si>
  <si>
    <t>Nr. 11-660-K</t>
  </si>
  <si>
    <t>85 034,61</t>
  </si>
  <si>
    <t>22 470,00</t>
  </si>
  <si>
    <t>13 026,09</t>
  </si>
  <si>
    <t>8 699,19</t>
  </si>
  <si>
    <t>8 699,20</t>
  </si>
  <si>
    <t>2025 m.  vasaris</t>
  </si>
  <si>
    <t>2025 m.  kovas</t>
  </si>
  <si>
    <t>BIVP KVIETIMŲ TEIKTI PROJEKTŲ ĮGYVENDINIMO PLANUS PLANAS</t>
  </si>
  <si>
    <r>
      <t xml:space="preserve">Nr. 11-256-K
</t>
    </r>
    <r>
      <rPr>
        <sz val="10"/>
        <rFont val="Calibri"/>
        <family val="2"/>
        <scheme val="minor"/>
      </rPr>
      <t>Nebeplanuojamas</t>
    </r>
  </si>
  <si>
    <r>
      <t xml:space="preserve">Anykščių miesto vietos veiklos grupės 2024–2028 metų vietos plėtros strategijos įgyvendinimas
Kvietimas </t>
    </r>
    <r>
      <rPr>
        <strike/>
        <sz val="10"/>
        <color theme="1"/>
        <rFont val="Calibri"/>
        <family val="2"/>
        <scheme val="minor"/>
      </rPr>
      <t xml:space="preserve">
</t>
    </r>
    <r>
      <rPr>
        <sz val="10"/>
        <color theme="1"/>
        <rFont val="Calibri"/>
        <family val="2"/>
        <scheme val="minor"/>
      </rPr>
      <t>"Remti įtraukios, verslumą skatinančios, infrastruktūros ir paslaugų kūrimąsi ir plėtrą"</t>
    </r>
  </si>
  <si>
    <r>
      <t xml:space="preserve">Anykščių miesto vietos veiklos grupės 2024–2028 metų vietos plėtros strategijos įgyvendinimas
</t>
    </r>
    <r>
      <rPr>
        <sz val="10"/>
        <color theme="1"/>
        <rFont val="Calibri"/>
        <family val="2"/>
        <scheme val="minor"/>
      </rPr>
      <t xml:space="preserve">Kvietimas </t>
    </r>
    <r>
      <rPr>
        <strike/>
        <sz val="10"/>
        <color theme="1"/>
        <rFont val="Calibri"/>
        <family val="2"/>
        <scheme val="minor"/>
      </rPr>
      <t xml:space="preserve">
</t>
    </r>
    <r>
      <rPr>
        <sz val="10"/>
        <color theme="1"/>
        <rFont val="Calibri"/>
        <family val="2"/>
        <scheme val="minor"/>
      </rPr>
      <t>"Plėtoti ir vystyti edukacines, lavinamąsias ir (arba) socialinius arba verslumo įgūdžius formuojančias veiklas Anykščių miesto gyventojams"</t>
    </r>
  </si>
  <si>
    <r>
      <t xml:space="preserve">Anykščių miesto vietos veiklos grupės 2024–2028 metų vietos plėtros strategijos įgyvendinimas
Kvietimas </t>
    </r>
    <r>
      <rPr>
        <strike/>
        <sz val="10"/>
        <rFont val="Calibri"/>
        <family val="2"/>
        <scheme val="minor"/>
      </rPr>
      <t xml:space="preserve">
</t>
    </r>
    <r>
      <rPr>
        <sz val="10"/>
        <color theme="1"/>
        <rFont val="Calibri"/>
        <family val="2"/>
        <scheme val="minor"/>
      </rPr>
      <t>"Skatinti integruotą ir įtraukią socialinę, ekonominę ir aplinkosaugos plėtrą vietos lygmeniu, puoselėti kultūrą, paveldą, darnų turizmą, organizuojant sociokultūrines, laisvalaikio praleidimo, užimtumo veiklas Anykščių miesto gyventojams"</t>
    </r>
    <r>
      <rPr>
        <sz val="10"/>
        <rFont val="Calibri"/>
        <family val="2"/>
        <scheme val="minor"/>
      </rPr>
      <t xml:space="preserve">
</t>
    </r>
  </si>
  <si>
    <r>
      <t>Anykščių miesto vietos veiklos grupės 2024–2028 metų vietos plėtros strategijos įgyvendinimas                                                                                                                                                          Kvietimas</t>
    </r>
    <r>
      <rPr>
        <strike/>
        <sz val="10"/>
        <rFont val="Calibri"/>
        <family val="2"/>
        <scheme val="minor"/>
      </rPr>
      <t xml:space="preserve">
</t>
    </r>
    <r>
      <rPr>
        <sz val="10"/>
        <color theme="1"/>
        <rFont val="Calibri"/>
        <family val="2"/>
        <scheme val="minor"/>
      </rPr>
      <t>"Remti socialinio verslo, kuris remiasi naujų, skaitmeninių ir (arba) kitų
modernių technologijų ir (arba) procesų ir (arba) būdų integravimu, kūrimąsi"</t>
    </r>
  </si>
  <si>
    <r>
      <t xml:space="preserve">Anykščių miesto vietos veiklos grupės 2024–2028 metų vietos plėtros strategijos įgyvendinimas
Kvietimas </t>
    </r>
    <r>
      <rPr>
        <strike/>
        <sz val="10"/>
        <color theme="1"/>
        <rFont val="Calibri"/>
        <family val="2"/>
        <scheme val="minor"/>
      </rPr>
      <t xml:space="preserve">
</t>
    </r>
    <r>
      <rPr>
        <sz val="10"/>
        <color theme="1"/>
        <rFont val="Calibri"/>
        <family val="2"/>
        <scheme val="minor"/>
      </rPr>
      <t>"Plėtoti ir vystyti edukacines, lavinamąsias ir (arba) socialinius arba verslumo įgūdžius formuojančias veiklas Anykščių miesto gyventojams"</t>
    </r>
  </si>
  <si>
    <r>
      <t>Anykščių miesto  2024-2029 m.vietos plėtros strategijos įgyvendinimas 
Kvietimas</t>
    </r>
    <r>
      <rPr>
        <strike/>
        <sz val="10"/>
        <rFont val="Calibri"/>
        <family val="2"/>
        <scheme val="minor"/>
      </rPr>
      <t xml:space="preserve">
</t>
    </r>
    <r>
      <rPr>
        <sz val="10"/>
        <color theme="1"/>
        <rFont val="Calibri"/>
        <family val="2"/>
        <scheme val="minor"/>
      </rPr>
      <t xml:space="preserve">"Skatinti integruotą ir įtraukią socialinę, ekonominę ir aplinkosaugos plėtrą vietos lygmeniu, puoselėti kultūrą, paveldą, darnų turizmą, organizuojant sociokultūrines, laisvalaikio praleidimo, užimtumo veiklas Anykščių miesto gyventojams"
 </t>
    </r>
    <r>
      <rPr>
        <sz val="10"/>
        <rFont val="Calibri"/>
        <family val="2"/>
        <scheme val="minor"/>
      </rPr>
      <t xml:space="preserve">
</t>
    </r>
  </si>
  <si>
    <r>
      <t xml:space="preserve">Anykščių miesto  2024-2029 m. vietos plėtros strategijos įgyvendinimas  
Kvietimas </t>
    </r>
    <r>
      <rPr>
        <strike/>
        <sz val="10"/>
        <color theme="1"/>
        <rFont val="Calibri"/>
        <family val="2"/>
        <scheme val="minor"/>
      </rPr>
      <t xml:space="preserve">
</t>
    </r>
    <r>
      <rPr>
        <sz val="10"/>
        <color theme="1"/>
        <rFont val="Calibri"/>
        <family val="2"/>
        <scheme val="minor"/>
      </rPr>
      <t xml:space="preserve"> "Skatinti integruotą ir įtraukią socialinę, ekonominę ir aplinkosaugos plėtrą vietos lygmeniu, puoselėti kultūrą, paveldą, darnų turizmą, organizuojant sociokultūrines, laisvalaikio praleidimo, užimtumo veiklas Anykščių miesto gyventojams"
</t>
    </r>
    <r>
      <rPr>
        <sz val="10"/>
        <color rgb="FFFF000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</si>
</sst>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Red]#,##0.00"/>
    <numFmt numFmtId="165" formatCode="_-* #,##0.00\ _€_-;\-* #,##0.00\ _€_-;_-* &quot;-&quot;??\ _€_-;_-@_-"/>
  </numFmts>
  <fonts count="24" x14ac:knownFonts="1">
    <font>
      <sz val="11"/>
      <color theme="1"/>
      <name val="Calibri"/>
      <family val="2"/>
      <charset val="186"/>
      <scheme val="minor"/>
    </font>
    <font>
      <sz val="8"/>
      <name val="Calibri"/>
      <family val="2"/>
      <charset val="186"/>
      <scheme val="minor"/>
    </font>
    <font>
      <sz val="10"/>
      <color theme="1"/>
      <name val="Calibri"/>
      <family val="2"/>
      <scheme val="minor"/>
    </font>
    <font>
      <sz val="10"/>
      <name val="Calibri"/>
      <family val="2"/>
      <scheme val="minor"/>
    </font>
    <font>
      <i/>
      <sz val="10"/>
      <name val="Calibri"/>
      <family val="2"/>
      <scheme val="minor"/>
    </font>
    <font>
      <strike/>
      <sz val="10"/>
      <name val="Calibri"/>
      <family val="2"/>
      <scheme val="minor"/>
    </font>
    <font>
      <i/>
      <strike/>
      <sz val="10"/>
      <name val="Calibri"/>
      <family val="2"/>
      <scheme val="minor"/>
    </font>
    <font>
      <i/>
      <sz val="10"/>
      <color theme="1"/>
      <name val="Calibri"/>
      <family val="2"/>
      <scheme val="minor"/>
    </font>
    <font>
      <sz val="11"/>
      <color theme="1"/>
      <name val="Calibri"/>
      <family val="2"/>
      <charset val="186"/>
      <scheme val="minor"/>
    </font>
    <font>
      <sz val="10"/>
      <color rgb="FFFF0000"/>
      <name val="Calibri"/>
      <family val="2"/>
      <scheme val="minor"/>
    </font>
    <font>
      <sz val="10"/>
      <color rgb="FF000000"/>
      <name val="Calibri"/>
      <family val="2"/>
      <scheme val="minor"/>
    </font>
    <font>
      <sz val="10"/>
      <color rgb="FF00B050"/>
      <name val="Calibri"/>
      <family val="2"/>
      <scheme val="minor"/>
    </font>
    <font>
      <b/>
      <sz val="10"/>
      <name val="Calibri"/>
      <family val="2"/>
      <scheme val="minor"/>
    </font>
    <font>
      <strike/>
      <sz val="10"/>
      <color theme="1"/>
      <name val="Calibri"/>
      <family val="2"/>
      <scheme val="minor"/>
    </font>
    <font>
      <b/>
      <i/>
      <sz val="10"/>
      <name val="Calibri"/>
      <family val="2"/>
      <scheme val="minor"/>
    </font>
    <font>
      <b/>
      <i/>
      <sz val="10"/>
      <color theme="1"/>
      <name val="Calibri"/>
      <family val="2"/>
      <charset val="186"/>
      <scheme val="minor"/>
    </font>
    <font>
      <b/>
      <i/>
      <sz val="10"/>
      <name val="Calibri"/>
      <family val="2"/>
      <charset val="186"/>
      <scheme val="minor"/>
    </font>
    <font>
      <i/>
      <sz val="10"/>
      <name val="Calibri"/>
      <family val="2"/>
      <charset val="186"/>
      <scheme val="minor"/>
    </font>
    <font>
      <i/>
      <sz val="10"/>
      <color theme="1"/>
      <name val="Calibri"/>
      <family val="2"/>
      <charset val="186"/>
      <scheme val="minor"/>
    </font>
    <font>
      <sz val="10"/>
      <color theme="1"/>
      <name val="Calibri"/>
      <family val="2"/>
      <charset val="186"/>
      <scheme val="minor"/>
    </font>
    <font>
      <b/>
      <sz val="10"/>
      <color theme="1"/>
      <name val="Calibri"/>
      <family val="2"/>
      <charset val="186"/>
      <scheme val="minor"/>
    </font>
    <font>
      <b/>
      <sz val="14"/>
      <color theme="1"/>
      <name val="Times New Roman"/>
      <family val="1"/>
      <charset val="186"/>
    </font>
    <font>
      <i/>
      <strike/>
      <sz val="10"/>
      <color theme="1"/>
      <name val="Calibri"/>
      <family val="2"/>
      <scheme val="minor"/>
    </font>
    <font>
      <i/>
      <sz val="10"/>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bgColor rgb="FF000000"/>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bottom/>
      <diagonal/>
    </border>
    <border>
      <left style="thin">
        <color rgb="FF000000"/>
      </left>
      <right style="thin">
        <color rgb="FF000000"/>
      </right>
      <top/>
      <bottom/>
      <diagonal/>
    </border>
    <border>
      <left style="thin">
        <color indexed="64"/>
      </left>
      <right style="thin">
        <color indexed="64"/>
      </right>
      <top/>
      <bottom style="thin">
        <color rgb="FF000000"/>
      </bottom>
      <diagonal/>
    </border>
    <border>
      <left/>
      <right style="thin">
        <color indexed="64"/>
      </right>
      <top/>
      <bottom/>
      <diagonal/>
    </border>
    <border>
      <left style="thin">
        <color indexed="64"/>
      </left>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indexed="64"/>
      </top>
      <bottom/>
      <diagonal/>
    </border>
    <border>
      <left style="thin">
        <color rgb="FF000000"/>
      </left>
      <right/>
      <top style="thin">
        <color indexed="64"/>
      </top>
      <bottom/>
      <diagonal/>
    </border>
    <border>
      <left style="thin">
        <color indexed="64"/>
      </left>
      <right style="thin">
        <color indexed="64"/>
      </right>
      <top style="thin">
        <color rgb="FF000000"/>
      </top>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rgb="FF000000"/>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bottom style="thin">
        <color indexed="64"/>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s>
  <cellStyleXfs count="2">
    <xf numFmtId="0" fontId="0" fillId="0" borderId="0"/>
    <xf numFmtId="43" fontId="8" fillId="0" borderId="0" applyFont="0" applyFill="0" applyBorder="0" applyAlignment="0" applyProtection="0"/>
  </cellStyleXfs>
  <cellXfs count="452">
    <xf numFmtId="0" fontId="0" fillId="0" borderId="0" xfId="0"/>
    <xf numFmtId="164" fontId="3" fillId="2" borderId="3" xfId="0" applyNumberFormat="1" applyFont="1" applyFill="1" applyBorder="1" applyAlignment="1">
      <alignment horizontal="center" vertical="top" wrapText="1"/>
    </xf>
    <xf numFmtId="164" fontId="5" fillId="2" borderId="3" xfId="0" applyNumberFormat="1" applyFont="1" applyFill="1" applyBorder="1" applyAlignment="1">
      <alignment horizontal="center" vertical="top" wrapText="1"/>
    </xf>
    <xf numFmtId="0" fontId="3" fillId="2" borderId="0" xfId="0" applyFont="1" applyFill="1"/>
    <xf numFmtId="0" fontId="3" fillId="2" borderId="2" xfId="0" applyFont="1" applyFill="1" applyBorder="1" applyAlignment="1">
      <alignment horizontal="center" vertical="top" wrapText="1"/>
    </xf>
    <xf numFmtId="0" fontId="3" fillId="2" borderId="3" xfId="0" applyFont="1" applyFill="1" applyBorder="1" applyAlignment="1">
      <alignment horizontal="center" vertical="top" wrapText="1"/>
    </xf>
    <xf numFmtId="0" fontId="3" fillId="2" borderId="1" xfId="0" applyFont="1" applyFill="1" applyBorder="1" applyAlignment="1">
      <alignment horizontal="center" vertical="top" wrapText="1"/>
    </xf>
    <xf numFmtId="0" fontId="3" fillId="2" borderId="1" xfId="0" applyFont="1" applyFill="1" applyBorder="1" applyAlignment="1">
      <alignment horizontal="left" vertical="top" wrapText="1"/>
    </xf>
    <xf numFmtId="164" fontId="4" fillId="2" borderId="1" xfId="0" applyNumberFormat="1" applyFont="1" applyFill="1" applyBorder="1" applyAlignment="1">
      <alignment horizontal="center" vertical="top" wrapText="1"/>
    </xf>
    <xf numFmtId="0" fontId="3" fillId="2" borderId="1" xfId="0" applyFont="1" applyFill="1" applyBorder="1" applyAlignment="1">
      <alignment vertical="top" wrapText="1"/>
    </xf>
    <xf numFmtId="3" fontId="3" fillId="2" borderId="1" xfId="0" applyNumberFormat="1" applyFont="1" applyFill="1" applyBorder="1" applyAlignment="1">
      <alignment horizontal="center" vertical="top" wrapText="1"/>
    </xf>
    <xf numFmtId="0" fontId="3" fillId="2" borderId="2" xfId="0" applyFont="1" applyFill="1" applyBorder="1" applyAlignment="1">
      <alignment horizontal="left" vertical="top" wrapText="1"/>
    </xf>
    <xf numFmtId="164" fontId="4" fillId="2" borderId="0" xfId="0" applyNumberFormat="1" applyFont="1" applyFill="1" applyAlignment="1">
      <alignment horizontal="center" vertical="top" wrapText="1"/>
    </xf>
    <xf numFmtId="0" fontId="3" fillId="2" borderId="9" xfId="0" applyFont="1" applyFill="1" applyBorder="1" applyAlignment="1">
      <alignment horizontal="center" vertical="top" wrapText="1"/>
    </xf>
    <xf numFmtId="164" fontId="4" fillId="2" borderId="2" xfId="0" applyNumberFormat="1" applyFont="1" applyFill="1" applyBorder="1" applyAlignment="1">
      <alignment horizontal="center" vertical="top" wrapText="1"/>
    </xf>
    <xf numFmtId="0" fontId="4" fillId="2" borderId="1" xfId="0" applyFont="1" applyFill="1" applyBorder="1" applyAlignment="1">
      <alignment horizontal="center" vertical="top" wrapText="1"/>
    </xf>
    <xf numFmtId="4" fontId="4" fillId="2" borderId="1" xfId="0" applyNumberFormat="1" applyFont="1" applyFill="1" applyBorder="1" applyAlignment="1">
      <alignment horizontal="center" vertical="top" wrapText="1"/>
    </xf>
    <xf numFmtId="0" fontId="4" fillId="2" borderId="3" xfId="0" applyFont="1" applyFill="1" applyBorder="1" applyAlignment="1">
      <alignment horizontal="center" vertical="top" wrapText="1"/>
    </xf>
    <xf numFmtId="164" fontId="4" fillId="2" borderId="3" xfId="0" applyNumberFormat="1" applyFont="1" applyFill="1" applyBorder="1" applyAlignment="1">
      <alignment horizontal="center" vertical="top" wrapText="1"/>
    </xf>
    <xf numFmtId="0" fontId="4" fillId="2" borderId="2" xfId="0" applyFont="1" applyFill="1" applyBorder="1" applyAlignment="1">
      <alignment horizontal="center" vertical="top" wrapText="1"/>
    </xf>
    <xf numFmtId="0" fontId="3" fillId="2" borderId="3" xfId="0" applyFont="1" applyFill="1" applyBorder="1" applyAlignment="1">
      <alignment horizontal="center" vertical="top"/>
    </xf>
    <xf numFmtId="4" fontId="4" fillId="2" borderId="3" xfId="0" applyNumberFormat="1" applyFont="1" applyFill="1" applyBorder="1" applyAlignment="1">
      <alignment horizontal="center" vertical="top" wrapText="1"/>
    </xf>
    <xf numFmtId="164" fontId="3" fillId="2" borderId="1" xfId="0" applyNumberFormat="1" applyFont="1" applyFill="1" applyBorder="1" applyAlignment="1">
      <alignment horizontal="center" vertical="top" wrapText="1"/>
    </xf>
    <xf numFmtId="0" fontId="3" fillId="2" borderId="0" xfId="0" applyFont="1" applyFill="1" applyAlignment="1">
      <alignment horizontal="center" vertical="top" wrapText="1"/>
    </xf>
    <xf numFmtId="0" fontId="3" fillId="2" borderId="0" xfId="0" applyFont="1" applyFill="1" applyAlignment="1">
      <alignment horizontal="center" vertical="top"/>
    </xf>
    <xf numFmtId="0" fontId="3" fillId="2" borderId="2" xfId="0" applyFont="1" applyFill="1" applyBorder="1" applyAlignment="1">
      <alignment vertical="top" wrapText="1"/>
    </xf>
    <xf numFmtId="0" fontId="2" fillId="2" borderId="0" xfId="0" applyFont="1" applyFill="1" applyAlignment="1">
      <alignment horizontal="center" vertical="center"/>
    </xf>
    <xf numFmtId="3" fontId="3" fillId="2" borderId="2" xfId="0" applyNumberFormat="1" applyFont="1" applyFill="1" applyBorder="1" applyAlignment="1">
      <alignment horizontal="center" vertical="top" wrapText="1"/>
    </xf>
    <xf numFmtId="0" fontId="2" fillId="2" borderId="0" xfId="0" applyFont="1" applyFill="1"/>
    <xf numFmtId="0" fontId="3" fillId="2" borderId="27" xfId="0" applyFont="1" applyFill="1" applyBorder="1" applyAlignment="1">
      <alignment horizontal="center" vertical="top" wrapText="1"/>
    </xf>
    <xf numFmtId="0" fontId="3" fillId="2" borderId="19" xfId="0" applyFont="1" applyFill="1" applyBorder="1" applyAlignment="1">
      <alignment horizontal="center" vertical="top" wrapText="1"/>
    </xf>
    <xf numFmtId="0" fontId="3" fillId="2" borderId="2" xfId="0" applyFont="1" applyFill="1" applyBorder="1" applyAlignment="1">
      <alignment horizontal="center" vertical="center" wrapText="1"/>
    </xf>
    <xf numFmtId="0" fontId="5" fillId="2" borderId="3" xfId="0" applyFont="1" applyFill="1" applyBorder="1" applyAlignment="1">
      <alignment horizontal="center" vertical="top" wrapText="1"/>
    </xf>
    <xf numFmtId="0" fontId="5" fillId="2" borderId="1" xfId="0" applyFont="1" applyFill="1" applyBorder="1" applyAlignment="1">
      <alignment horizontal="center" vertical="top" wrapText="1"/>
    </xf>
    <xf numFmtId="3" fontId="5" fillId="2" borderId="1" xfId="0" applyNumberFormat="1" applyFont="1" applyFill="1" applyBorder="1" applyAlignment="1">
      <alignment horizontal="center" vertical="top" wrapText="1"/>
    </xf>
    <xf numFmtId="0" fontId="6" fillId="2" borderId="3" xfId="0" applyFont="1" applyFill="1" applyBorder="1" applyAlignment="1">
      <alignment horizontal="center" vertical="top" wrapText="1"/>
    </xf>
    <xf numFmtId="0" fontId="5" fillId="2" borderId="3" xfId="0" applyFont="1" applyFill="1" applyBorder="1" applyAlignment="1">
      <alignment horizontal="center" vertical="top"/>
    </xf>
    <xf numFmtId="164" fontId="6" fillId="2" borderId="3" xfId="0" applyNumberFormat="1" applyFont="1" applyFill="1" applyBorder="1" applyAlignment="1">
      <alignment horizontal="center" vertical="top" wrapText="1"/>
    </xf>
    <xf numFmtId="4" fontId="6" fillId="2" borderId="3" xfId="0" applyNumberFormat="1" applyFont="1" applyFill="1" applyBorder="1" applyAlignment="1">
      <alignment horizontal="center" vertical="top" wrapText="1"/>
    </xf>
    <xf numFmtId="0" fontId="4" fillId="2" borderId="0" xfId="0" applyFont="1" applyFill="1" applyAlignment="1">
      <alignment horizontal="center" vertical="top" wrapText="1"/>
    </xf>
    <xf numFmtId="0" fontId="2" fillId="2" borderId="0" xfId="0" applyFont="1" applyFill="1" applyAlignment="1">
      <alignment horizontal="center" vertical="top" wrapText="1"/>
    </xf>
    <xf numFmtId="4" fontId="4" fillId="2" borderId="0" xfId="0" applyNumberFormat="1" applyFont="1" applyFill="1" applyAlignment="1">
      <alignment horizontal="center" vertical="top" wrapText="1"/>
    </xf>
    <xf numFmtId="164" fontId="3" fillId="2" borderId="0" xfId="0" applyNumberFormat="1" applyFont="1" applyFill="1" applyAlignment="1">
      <alignment horizontal="center" vertical="top" wrapText="1"/>
    </xf>
    <xf numFmtId="3" fontId="3" fillId="2" borderId="0" xfId="0" applyNumberFormat="1" applyFont="1" applyFill="1" applyAlignment="1">
      <alignment horizontal="center" vertical="top" wrapText="1"/>
    </xf>
    <xf numFmtId="164" fontId="3" fillId="2" borderId="0" xfId="0" applyNumberFormat="1" applyFont="1" applyFill="1" applyAlignment="1">
      <alignment horizontal="center" vertical="top"/>
    </xf>
    <xf numFmtId="164" fontId="3" fillId="2" borderId="0" xfId="0" applyNumberFormat="1" applyFont="1" applyFill="1"/>
    <xf numFmtId="164" fontId="4" fillId="2" borderId="0" xfId="0" applyNumberFormat="1" applyFont="1" applyFill="1"/>
    <xf numFmtId="0" fontId="4" fillId="2" borderId="0" xfId="0" applyFont="1" applyFill="1"/>
    <xf numFmtId="164" fontId="2" fillId="2" borderId="0" xfId="0" applyNumberFormat="1" applyFont="1" applyFill="1"/>
    <xf numFmtId="164" fontId="7" fillId="2" borderId="0" xfId="0" applyNumberFormat="1" applyFont="1" applyFill="1"/>
    <xf numFmtId="0" fontId="7" fillId="2" borderId="0" xfId="0" applyFont="1" applyFill="1"/>
    <xf numFmtId="0" fontId="3" fillId="2" borderId="0" xfId="0" applyFont="1" applyFill="1" applyAlignment="1">
      <alignment horizontal="center"/>
    </xf>
    <xf numFmtId="0" fontId="4" fillId="2" borderId="0" xfId="0" applyFont="1" applyFill="1" applyAlignment="1">
      <alignment horizontal="center"/>
    </xf>
    <xf numFmtId="0" fontId="3" fillId="2" borderId="1" xfId="0" applyFont="1" applyFill="1" applyBorder="1" applyAlignment="1">
      <alignment horizontal="center" vertical="top"/>
    </xf>
    <xf numFmtId="0" fontId="3" fillId="2" borderId="2" xfId="0" applyFont="1" applyFill="1" applyBorder="1" applyAlignment="1">
      <alignment horizontal="center" vertical="top"/>
    </xf>
    <xf numFmtId="0" fontId="2" fillId="2" borderId="1" xfId="0" applyFont="1" applyFill="1" applyBorder="1" applyAlignment="1">
      <alignment horizontal="center" vertical="top" wrapText="1"/>
    </xf>
    <xf numFmtId="0" fontId="3" fillId="2" borderId="1" xfId="0" applyFont="1" applyFill="1" applyBorder="1" applyAlignment="1">
      <alignment horizontal="center" vertical="center" wrapText="1"/>
    </xf>
    <xf numFmtId="0" fontId="2" fillId="2" borderId="0" xfId="0" applyFont="1" applyFill="1" applyAlignment="1">
      <alignment horizontal="center"/>
    </xf>
    <xf numFmtId="0" fontId="3" fillId="2" borderId="5" xfId="0" applyFont="1" applyFill="1" applyBorder="1" applyAlignment="1">
      <alignment horizontal="center" vertical="top" wrapText="1"/>
    </xf>
    <xf numFmtId="0" fontId="3" fillId="2" borderId="7" xfId="0" applyFont="1" applyFill="1" applyBorder="1" applyAlignment="1">
      <alignment horizontal="center" vertical="top" wrapText="1"/>
    </xf>
    <xf numFmtId="0" fontId="3" fillId="2" borderId="20" xfId="0" applyFont="1" applyFill="1" applyBorder="1" applyAlignment="1">
      <alignment horizontal="center" vertical="top" wrapText="1"/>
    </xf>
    <xf numFmtId="0" fontId="3" fillId="2" borderId="18" xfId="0" applyFont="1" applyFill="1" applyBorder="1" applyAlignment="1">
      <alignment horizontal="center" vertical="top" wrapText="1"/>
    </xf>
    <xf numFmtId="3" fontId="3" fillId="2" borderId="3" xfId="0" applyNumberFormat="1" applyFont="1" applyFill="1" applyBorder="1" applyAlignment="1">
      <alignment horizontal="center" vertical="top" wrapText="1"/>
    </xf>
    <xf numFmtId="0" fontId="3" fillId="2" borderId="0" xfId="0" applyFont="1" applyFill="1" applyAlignment="1">
      <alignment horizontal="center" vertical="center"/>
    </xf>
    <xf numFmtId="0" fontId="2" fillId="2" borderId="1" xfId="0" applyFont="1" applyFill="1" applyBorder="1" applyAlignment="1">
      <alignment horizontal="center" vertical="top"/>
    </xf>
    <xf numFmtId="0" fontId="2" fillId="2" borderId="1" xfId="0" applyFont="1" applyFill="1" applyBorder="1"/>
    <xf numFmtId="0" fontId="2" fillId="2" borderId="1" xfId="0" applyFont="1" applyFill="1" applyBorder="1" applyAlignment="1">
      <alignment horizontal="center" vertical="center"/>
    </xf>
    <xf numFmtId="0" fontId="2" fillId="2" borderId="1" xfId="0" applyFont="1" applyFill="1" applyBorder="1" applyAlignment="1">
      <alignment horizontal="left" vertical="top"/>
    </xf>
    <xf numFmtId="1" fontId="3" fillId="2" borderId="1" xfId="0" applyNumberFormat="1" applyFont="1" applyFill="1" applyBorder="1" applyAlignment="1">
      <alignment horizontal="center" vertical="top" wrapText="1"/>
    </xf>
    <xf numFmtId="3" fontId="3" fillId="2" borderId="19" xfId="0" applyNumberFormat="1" applyFont="1" applyFill="1" applyBorder="1" applyAlignment="1">
      <alignment horizontal="center" vertical="top" wrapText="1"/>
    </xf>
    <xf numFmtId="0" fontId="3" fillId="2" borderId="0" xfId="0" applyFont="1" applyFill="1" applyAlignment="1">
      <alignment vertical="top" wrapText="1"/>
    </xf>
    <xf numFmtId="0" fontId="3" fillId="2" borderId="0" xfId="0" applyFont="1" applyFill="1" applyAlignment="1">
      <alignment horizontal="left" vertical="top" wrapText="1"/>
    </xf>
    <xf numFmtId="4" fontId="3" fillId="2" borderId="0" xfId="0" applyNumberFormat="1" applyFont="1" applyFill="1" applyAlignment="1">
      <alignment horizontal="center" vertical="top" wrapText="1"/>
    </xf>
    <xf numFmtId="0" fontId="4" fillId="2" borderId="9" xfId="0" applyFont="1" applyFill="1" applyBorder="1" applyAlignment="1">
      <alignment horizontal="center" vertical="top" wrapText="1"/>
    </xf>
    <xf numFmtId="4" fontId="4" fillId="2" borderId="2" xfId="0" applyNumberFormat="1" applyFont="1" applyFill="1" applyBorder="1" applyAlignment="1">
      <alignment horizontal="center" vertical="top" wrapText="1"/>
    </xf>
    <xf numFmtId="164" fontId="3" fillId="2" borderId="2" xfId="0" applyNumberFormat="1" applyFont="1" applyFill="1" applyBorder="1" applyAlignment="1">
      <alignment horizontal="center" vertical="top" wrapText="1"/>
    </xf>
    <xf numFmtId="0" fontId="2" fillId="2" borderId="32" xfId="0" applyFont="1" applyFill="1" applyBorder="1" applyAlignment="1">
      <alignment horizontal="left" vertical="top"/>
    </xf>
    <xf numFmtId="0" fontId="2" fillId="2" borderId="32" xfId="0" applyFont="1" applyFill="1" applyBorder="1" applyAlignment="1">
      <alignment horizontal="center" vertical="top"/>
    </xf>
    <xf numFmtId="0" fontId="2" fillId="2" borderId="33" xfId="0" applyFont="1" applyFill="1" applyBorder="1" applyAlignment="1">
      <alignment horizontal="left" vertical="top"/>
    </xf>
    <xf numFmtId="0" fontId="2" fillId="2" borderId="33" xfId="0" applyFont="1" applyFill="1" applyBorder="1" applyAlignment="1">
      <alignment horizontal="center" vertical="top"/>
    </xf>
    <xf numFmtId="0" fontId="3" fillId="2" borderId="31" xfId="0" applyFont="1" applyFill="1" applyBorder="1" applyAlignment="1">
      <alignment horizontal="left" vertical="top" wrapText="1"/>
    </xf>
    <xf numFmtId="0" fontId="2" fillId="2" borderId="31" xfId="0" applyFont="1" applyFill="1" applyBorder="1" applyAlignment="1">
      <alignment horizontal="left" vertical="top"/>
    </xf>
    <xf numFmtId="0" fontId="2" fillId="2" borderId="31" xfId="0" applyFont="1" applyFill="1" applyBorder="1" applyAlignment="1">
      <alignment horizontal="center" vertical="top"/>
    </xf>
    <xf numFmtId="0" fontId="2" fillId="2" borderId="32" xfId="0" applyFont="1" applyFill="1" applyBorder="1" applyAlignment="1">
      <alignment horizontal="center" vertical="top" wrapText="1"/>
    </xf>
    <xf numFmtId="0" fontId="2" fillId="2" borderId="33" xfId="0" applyFont="1" applyFill="1" applyBorder="1" applyAlignment="1">
      <alignment horizontal="center" vertical="top" wrapText="1"/>
    </xf>
    <xf numFmtId="0" fontId="2" fillId="2" borderId="31" xfId="0" applyFont="1" applyFill="1" applyBorder="1" applyAlignment="1">
      <alignment horizontal="center" vertical="top" wrapText="1"/>
    </xf>
    <xf numFmtId="0" fontId="2" fillId="2" borderId="0" xfId="0" applyFont="1" applyFill="1" applyAlignment="1">
      <alignment horizontal="center" vertical="top"/>
    </xf>
    <xf numFmtId="0" fontId="3" fillId="2" borderId="3" xfId="0" applyFont="1" applyFill="1" applyBorder="1" applyAlignment="1">
      <alignment horizontal="left" vertical="top" wrapText="1"/>
    </xf>
    <xf numFmtId="0" fontId="5" fillId="2" borderId="3" xfId="0" applyFont="1" applyFill="1" applyBorder="1" applyAlignment="1">
      <alignment horizontal="left" vertical="top" wrapText="1"/>
    </xf>
    <xf numFmtId="0" fontId="3" fillId="2" borderId="0" xfId="0" applyFont="1" applyFill="1" applyAlignment="1">
      <alignment horizontal="left"/>
    </xf>
    <xf numFmtId="0" fontId="2" fillId="2" borderId="0" xfId="0" applyFont="1" applyFill="1" applyAlignment="1">
      <alignment horizontal="left"/>
    </xf>
    <xf numFmtId="2" fontId="3" fillId="2" borderId="1" xfId="0" applyNumberFormat="1" applyFont="1" applyFill="1" applyBorder="1" applyAlignment="1">
      <alignment horizontal="center" vertical="top" wrapText="1"/>
    </xf>
    <xf numFmtId="4" fontId="3" fillId="2" borderId="2" xfId="0" applyNumberFormat="1" applyFont="1" applyFill="1" applyBorder="1" applyAlignment="1">
      <alignment horizontal="center" vertical="top" wrapText="1"/>
    </xf>
    <xf numFmtId="4" fontId="3" fillId="2" borderId="1" xfId="0" applyNumberFormat="1" applyFont="1" applyFill="1" applyBorder="1" applyAlignment="1">
      <alignment horizontal="center" vertical="top" wrapText="1"/>
    </xf>
    <xf numFmtId="0" fontId="4" fillId="2" borderId="31" xfId="0" applyFont="1" applyFill="1" applyBorder="1" applyAlignment="1">
      <alignment horizontal="left" vertical="top" wrapText="1"/>
    </xf>
    <xf numFmtId="3" fontId="4" fillId="2" borderId="0" xfId="0" applyNumberFormat="1" applyFont="1" applyFill="1" applyAlignment="1">
      <alignment horizontal="center" vertical="top" wrapText="1"/>
    </xf>
    <xf numFmtId="2" fontId="4" fillId="2" borderId="31" xfId="0" applyNumberFormat="1" applyFont="1" applyFill="1" applyBorder="1" applyAlignment="1">
      <alignment horizontal="center" vertical="top"/>
    </xf>
    <xf numFmtId="0" fontId="3" fillId="2" borderId="9" xfId="0" applyFont="1" applyFill="1" applyBorder="1" applyAlignment="1">
      <alignment vertical="top" wrapText="1"/>
    </xf>
    <xf numFmtId="0" fontId="4" fillId="2" borderId="1" xfId="0" applyFont="1" applyFill="1" applyBorder="1" applyAlignment="1">
      <alignment horizontal="left" vertical="top"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3" xfId="0" applyFont="1" applyFill="1" applyBorder="1" applyAlignment="1">
      <alignment horizontal="center" vertical="top"/>
    </xf>
    <xf numFmtId="0" fontId="3" fillId="2" borderId="3" xfId="0" applyFont="1" applyFill="1" applyBorder="1" applyAlignment="1">
      <alignment vertical="top" wrapText="1"/>
    </xf>
    <xf numFmtId="0" fontId="2" fillId="2" borderId="1" xfId="0" applyFont="1" applyFill="1" applyBorder="1" applyAlignment="1">
      <alignment vertical="top" wrapText="1"/>
    </xf>
    <xf numFmtId="0" fontId="12" fillId="2" borderId="1" xfId="0" applyFont="1" applyFill="1" applyBorder="1" applyAlignment="1">
      <alignment horizontal="center" vertical="top" wrapText="1"/>
    </xf>
    <xf numFmtId="0" fontId="2" fillId="2" borderId="2" xfId="0" applyFont="1" applyFill="1" applyBorder="1" applyAlignment="1">
      <alignment horizontal="left" vertical="top"/>
    </xf>
    <xf numFmtId="0" fontId="2" fillId="2" borderId="2" xfId="0" applyFont="1" applyFill="1" applyBorder="1" applyAlignment="1">
      <alignment horizontal="center" vertical="top"/>
    </xf>
    <xf numFmtId="0" fontId="2" fillId="2" borderId="3" xfId="0" applyFont="1" applyFill="1" applyBorder="1" applyAlignment="1">
      <alignment horizontal="left" vertical="top"/>
    </xf>
    <xf numFmtId="0" fontId="3" fillId="2" borderId="1" xfId="0" applyFont="1" applyFill="1" applyBorder="1" applyAlignment="1">
      <alignment vertical="center" wrapText="1"/>
    </xf>
    <xf numFmtId="0" fontId="5" fillId="2" borderId="1" xfId="0" applyFont="1" applyFill="1" applyBorder="1" applyAlignment="1">
      <alignment vertical="top" wrapText="1"/>
    </xf>
    <xf numFmtId="0" fontId="3" fillId="2" borderId="2" xfId="0" applyFont="1" applyFill="1" applyBorder="1" applyAlignment="1">
      <alignment vertical="center" wrapText="1"/>
    </xf>
    <xf numFmtId="0" fontId="3" fillId="2" borderId="28" xfId="0" applyFont="1" applyFill="1" applyBorder="1" applyAlignment="1">
      <alignment vertical="top" wrapText="1"/>
    </xf>
    <xf numFmtId="0" fontId="3" fillId="2" borderId="4" xfId="0" applyFont="1" applyFill="1" applyBorder="1" applyAlignment="1">
      <alignment vertical="top" wrapText="1"/>
    </xf>
    <xf numFmtId="0" fontId="3" fillId="2" borderId="17" xfId="0" applyFont="1" applyFill="1" applyBorder="1" applyAlignment="1">
      <alignment vertical="top" wrapText="1"/>
    </xf>
    <xf numFmtId="0" fontId="2" fillId="2" borderId="32" xfId="0" applyFont="1" applyFill="1" applyBorder="1" applyAlignment="1">
      <alignment vertical="top" wrapText="1"/>
    </xf>
    <xf numFmtId="0" fontId="3" fillId="2" borderId="33" xfId="0" applyFont="1" applyFill="1" applyBorder="1" applyAlignment="1">
      <alignment vertical="top" wrapText="1"/>
    </xf>
    <xf numFmtId="0" fontId="3" fillId="2" borderId="31" xfId="0" applyFont="1" applyFill="1" applyBorder="1" applyAlignment="1">
      <alignment vertical="top" wrapText="1"/>
    </xf>
    <xf numFmtId="0" fontId="2" fillId="2" borderId="3" xfId="0" applyFont="1" applyFill="1" applyBorder="1" applyAlignment="1">
      <alignment vertical="top" wrapText="1"/>
    </xf>
    <xf numFmtId="2" fontId="4" fillId="2" borderId="1" xfId="0" applyNumberFormat="1" applyFont="1" applyFill="1" applyBorder="1" applyAlignment="1">
      <alignment horizontal="center" vertical="top" wrapText="1"/>
    </xf>
    <xf numFmtId="0" fontId="2" fillId="2" borderId="1" xfId="0" applyFont="1" applyFill="1" applyBorder="1" applyAlignment="1">
      <alignment horizontal="left" vertical="top" wrapText="1"/>
    </xf>
    <xf numFmtId="0" fontId="12" fillId="2" borderId="1" xfId="0" applyFont="1" applyFill="1" applyBorder="1" applyAlignment="1">
      <alignment horizontal="center" vertical="center" wrapText="1"/>
    </xf>
    <xf numFmtId="0" fontId="12" fillId="2" borderId="1" xfId="0" applyFont="1" applyFill="1" applyBorder="1" applyAlignment="1">
      <alignment vertical="center" wrapText="1"/>
    </xf>
    <xf numFmtId="0" fontId="5" fillId="2" borderId="2" xfId="0" applyFont="1" applyFill="1" applyBorder="1" applyAlignment="1">
      <alignment horizontal="center" vertical="top" wrapText="1"/>
    </xf>
    <xf numFmtId="0" fontId="5" fillId="2" borderId="2" xfId="0" applyFont="1" applyFill="1" applyBorder="1" applyAlignment="1">
      <alignment vertical="top" wrapText="1"/>
    </xf>
    <xf numFmtId="3" fontId="5" fillId="2" borderId="2" xfId="0" applyNumberFormat="1" applyFont="1" applyFill="1" applyBorder="1" applyAlignment="1">
      <alignment horizontal="center" vertical="top" wrapText="1"/>
    </xf>
    <xf numFmtId="0" fontId="3" fillId="2" borderId="9" xfId="0" applyFont="1" applyFill="1" applyBorder="1" applyAlignment="1">
      <alignment horizontal="left" vertical="top" wrapText="1"/>
    </xf>
    <xf numFmtId="0" fontId="3" fillId="2" borderId="0" xfId="0" applyFont="1" applyFill="1" applyAlignment="1">
      <alignment horizontal="left" vertical="top"/>
    </xf>
    <xf numFmtId="0" fontId="10" fillId="2" borderId="0" xfId="0" applyFont="1" applyFill="1" applyAlignment="1">
      <alignment horizontal="left" vertical="top"/>
    </xf>
    <xf numFmtId="0" fontId="2" fillId="2" borderId="0" xfId="0" applyFont="1" applyFill="1" applyAlignment="1">
      <alignment horizontal="left" vertical="top"/>
    </xf>
    <xf numFmtId="4" fontId="4" fillId="2" borderId="9" xfId="0" applyNumberFormat="1" applyFont="1" applyFill="1" applyBorder="1" applyAlignment="1">
      <alignment horizontal="center" vertical="top" wrapText="1"/>
    </xf>
    <xf numFmtId="164" fontId="4" fillId="2" borderId="9" xfId="0" applyNumberFormat="1" applyFont="1" applyFill="1" applyBorder="1" applyAlignment="1">
      <alignment horizontal="center" vertical="top" wrapText="1"/>
    </xf>
    <xf numFmtId="164" fontId="3" fillId="2" borderId="9" xfId="0" applyNumberFormat="1" applyFont="1" applyFill="1" applyBorder="1" applyAlignment="1">
      <alignment horizontal="center" vertical="top" wrapText="1"/>
    </xf>
    <xf numFmtId="0" fontId="17" fillId="2" borderId="1" xfId="0" applyFont="1" applyFill="1" applyBorder="1" applyAlignment="1">
      <alignment horizontal="center" vertical="top" wrapText="1"/>
    </xf>
    <xf numFmtId="0" fontId="18" fillId="2" borderId="0" xfId="0" applyFont="1" applyFill="1" applyAlignment="1">
      <alignment horizontal="center"/>
    </xf>
    <xf numFmtId="0" fontId="17" fillId="2" borderId="0" xfId="0" applyFont="1" applyFill="1" applyAlignment="1">
      <alignment horizontal="center" vertical="top" wrapText="1"/>
    </xf>
    <xf numFmtId="0" fontId="17" fillId="2" borderId="0" xfId="0" applyFont="1" applyFill="1" applyAlignment="1">
      <alignment horizontal="center"/>
    </xf>
    <xf numFmtId="164" fontId="14" fillId="2" borderId="1" xfId="0" applyNumberFormat="1" applyFont="1" applyFill="1" applyBorder="1" applyAlignment="1">
      <alignment horizontal="center" vertical="center" wrapText="1"/>
    </xf>
    <xf numFmtId="2" fontId="4" fillId="2" borderId="30" xfId="0" applyNumberFormat="1" applyFont="1" applyFill="1" applyBorder="1" applyAlignment="1">
      <alignment horizontal="center" vertical="top"/>
    </xf>
    <xf numFmtId="0" fontId="7" fillId="2" borderId="1" xfId="0" applyFont="1" applyFill="1" applyBorder="1" applyAlignment="1">
      <alignment horizontal="center" vertical="top"/>
    </xf>
    <xf numFmtId="0" fontId="3" fillId="2" borderId="12" xfId="0" applyFont="1" applyFill="1" applyBorder="1" applyAlignment="1">
      <alignment vertical="top" wrapText="1"/>
    </xf>
    <xf numFmtId="0" fontId="3" fillId="2" borderId="40" xfId="0" applyFont="1" applyFill="1" applyBorder="1" applyAlignment="1">
      <alignment vertical="top" wrapText="1"/>
    </xf>
    <xf numFmtId="0" fontId="3" fillId="2" borderId="41" xfId="0" applyFont="1" applyFill="1" applyBorder="1" applyAlignment="1">
      <alignment horizontal="center" vertical="top" wrapText="1"/>
    </xf>
    <xf numFmtId="0" fontId="3" fillId="2" borderId="42" xfId="0" applyFont="1" applyFill="1" applyBorder="1" applyAlignment="1">
      <alignment horizontal="center" vertical="top" wrapText="1"/>
    </xf>
    <xf numFmtId="0" fontId="19" fillId="2" borderId="0" xfId="0" applyFont="1" applyFill="1"/>
    <xf numFmtId="0" fontId="19" fillId="2" borderId="0" xfId="0" applyFont="1" applyFill="1" applyAlignment="1">
      <alignment horizontal="center" vertical="top"/>
    </xf>
    <xf numFmtId="0" fontId="19" fillId="2" borderId="0" xfId="0" applyFont="1" applyFill="1" applyAlignment="1">
      <alignment horizontal="center"/>
    </xf>
    <xf numFmtId="0" fontId="19" fillId="2" borderId="0" xfId="0" applyFont="1" applyFill="1" applyAlignment="1">
      <alignment horizontal="left"/>
    </xf>
    <xf numFmtId="0" fontId="18" fillId="2" borderId="0" xfId="0" applyFont="1" applyFill="1"/>
    <xf numFmtId="164" fontId="19" fillId="2" borderId="0" xfId="0" applyNumberFormat="1" applyFont="1" applyFill="1"/>
    <xf numFmtId="164" fontId="18" fillId="2" borderId="0" xfId="0" applyNumberFormat="1" applyFont="1" applyFill="1"/>
    <xf numFmtId="0" fontId="20" fillId="2" borderId="0" xfId="0" applyFont="1" applyFill="1" applyAlignment="1">
      <alignment vertical="top"/>
    </xf>
    <xf numFmtId="0" fontId="20" fillId="2" borderId="0" xfId="0" applyFont="1" applyFill="1" applyAlignment="1">
      <alignment horizontal="center"/>
    </xf>
    <xf numFmtId="0" fontId="20" fillId="2" borderId="0" xfId="0" applyFont="1" applyFill="1"/>
    <xf numFmtId="0" fontId="20" fillId="2" borderId="0" xfId="0" applyFont="1" applyFill="1" applyAlignment="1">
      <alignment horizontal="left"/>
    </xf>
    <xf numFmtId="0" fontId="20" fillId="2" borderId="0" xfId="0" applyFont="1" applyFill="1" applyAlignment="1">
      <alignment horizontal="center" vertical="top"/>
    </xf>
    <xf numFmtId="0" fontId="15" fillId="2" borderId="0" xfId="0" applyFont="1" applyFill="1"/>
    <xf numFmtId="164" fontId="20" fillId="2" borderId="0" xfId="0" applyNumberFormat="1" applyFont="1" applyFill="1"/>
    <xf numFmtId="164" fontId="15" fillId="2" borderId="0" xfId="0" applyNumberFormat="1" applyFont="1" applyFill="1"/>
    <xf numFmtId="14" fontId="7" fillId="2" borderId="1" xfId="0" applyNumberFormat="1" applyFont="1" applyFill="1" applyBorder="1" applyAlignment="1">
      <alignment horizontal="center" vertical="top"/>
    </xf>
    <xf numFmtId="0" fontId="3" fillId="2" borderId="6" xfId="0" applyFont="1" applyFill="1" applyBorder="1" applyAlignment="1">
      <alignment horizontal="center" vertical="top" wrapText="1"/>
    </xf>
    <xf numFmtId="0" fontId="3" fillId="2" borderId="38" xfId="0" applyFont="1" applyFill="1" applyBorder="1" applyAlignment="1">
      <alignment horizontal="center" vertical="top" wrapText="1"/>
    </xf>
    <xf numFmtId="2" fontId="2" fillId="2" borderId="0" xfId="0" applyNumberFormat="1" applyFont="1" applyFill="1"/>
    <xf numFmtId="1" fontId="4" fillId="2" borderId="1" xfId="0" applyNumberFormat="1" applyFont="1" applyFill="1" applyBorder="1" applyAlignment="1">
      <alignment horizontal="center" vertical="top"/>
    </xf>
    <xf numFmtId="1" fontId="4" fillId="2" borderId="1" xfId="0" applyNumberFormat="1" applyFont="1" applyFill="1" applyBorder="1" applyAlignment="1">
      <alignment horizontal="center"/>
    </xf>
    <xf numFmtId="1" fontId="3" fillId="2" borderId="1" xfId="0" applyNumberFormat="1" applyFont="1" applyFill="1" applyBorder="1" applyAlignment="1">
      <alignment horizontal="center"/>
    </xf>
    <xf numFmtId="1" fontId="17" fillId="2" borderId="1" xfId="0" applyNumberFormat="1" applyFont="1" applyFill="1" applyBorder="1" applyAlignment="1">
      <alignment horizontal="center"/>
    </xf>
    <xf numFmtId="1" fontId="7" fillId="2" borderId="0" xfId="0" applyNumberFormat="1" applyFont="1" applyFill="1" applyAlignment="1">
      <alignment horizontal="center"/>
    </xf>
    <xf numFmtId="0" fontId="3" fillId="2" borderId="2" xfId="0" applyFont="1" applyFill="1" applyBorder="1" applyAlignment="1">
      <alignment horizontal="center" vertical="top" wrapText="1"/>
    </xf>
    <xf numFmtId="0" fontId="3" fillId="2" borderId="9" xfId="0" applyFont="1" applyFill="1" applyBorder="1" applyAlignment="1">
      <alignment horizontal="center" vertical="top" wrapText="1"/>
    </xf>
    <xf numFmtId="0" fontId="3" fillId="2" borderId="3" xfId="0" applyFont="1" applyFill="1" applyBorder="1" applyAlignment="1">
      <alignment horizontal="center" vertical="top" wrapText="1"/>
    </xf>
    <xf numFmtId="0" fontId="3" fillId="2" borderId="2" xfId="0" applyFont="1" applyFill="1" applyBorder="1" applyAlignment="1">
      <alignment horizontal="center" vertical="top"/>
    </xf>
    <xf numFmtId="0" fontId="3" fillId="2" borderId="9" xfId="0" applyFont="1" applyFill="1" applyBorder="1" applyAlignment="1">
      <alignment horizontal="center" vertical="top"/>
    </xf>
    <xf numFmtId="0" fontId="3" fillId="2" borderId="3" xfId="0" applyFont="1" applyFill="1" applyBorder="1" applyAlignment="1">
      <alignment horizontal="center" vertical="top"/>
    </xf>
    <xf numFmtId="0" fontId="3" fillId="2" borderId="1" xfId="0" applyFont="1" applyFill="1" applyBorder="1" applyAlignment="1">
      <alignment horizontal="center" vertical="top" wrapText="1"/>
    </xf>
    <xf numFmtId="0" fontId="4" fillId="2" borderId="1" xfId="0" applyFont="1" applyFill="1" applyBorder="1" applyAlignment="1">
      <alignment horizontal="center" vertical="top" wrapText="1"/>
    </xf>
    <xf numFmtId="4" fontId="4" fillId="2" borderId="1" xfId="0" applyNumberFormat="1" applyFont="1" applyFill="1" applyBorder="1" applyAlignment="1">
      <alignment horizontal="center" vertical="top" wrapText="1"/>
    </xf>
    <xf numFmtId="2" fontId="4" fillId="2" borderId="1" xfId="0" applyNumberFormat="1" applyFont="1" applyFill="1" applyBorder="1" applyAlignment="1">
      <alignment horizontal="center" vertical="top" wrapText="1"/>
    </xf>
    <xf numFmtId="2" fontId="4" fillId="2" borderId="2" xfId="0" applyNumberFormat="1" applyFont="1" applyFill="1" applyBorder="1" applyAlignment="1">
      <alignment horizontal="center" vertical="top" wrapText="1"/>
    </xf>
    <xf numFmtId="0" fontId="4" fillId="2" borderId="2" xfId="0" applyFont="1" applyFill="1" applyBorder="1" applyAlignment="1">
      <alignment horizontal="center" vertical="top" wrapText="1"/>
    </xf>
    <xf numFmtId="0" fontId="4" fillId="2" borderId="9" xfId="0" applyFont="1" applyFill="1" applyBorder="1" applyAlignment="1">
      <alignment horizontal="center" vertical="top" wrapText="1"/>
    </xf>
    <xf numFmtId="0" fontId="2" fillId="2" borderId="1" xfId="0" applyFont="1" applyFill="1" applyBorder="1" applyAlignment="1">
      <alignment horizontal="center" vertical="top"/>
    </xf>
    <xf numFmtId="2" fontId="3" fillId="2" borderId="1" xfId="0" applyNumberFormat="1" applyFont="1" applyFill="1" applyBorder="1" applyAlignment="1">
      <alignment horizontal="center" vertical="top" wrapText="1"/>
    </xf>
    <xf numFmtId="0" fontId="3" fillId="2" borderId="1" xfId="0" applyFont="1" applyFill="1" applyBorder="1" applyAlignment="1">
      <alignment horizontal="left" vertical="top" wrapText="1"/>
    </xf>
    <xf numFmtId="0" fontId="2" fillId="2" borderId="1" xfId="0" applyFont="1" applyFill="1" applyBorder="1" applyAlignment="1">
      <alignment horizontal="left" vertical="top" wrapText="1"/>
    </xf>
    <xf numFmtId="0" fontId="7" fillId="2" borderId="1" xfId="0" applyFont="1" applyFill="1" applyBorder="1" applyAlignment="1">
      <alignment horizontal="center" vertical="top" wrapText="1"/>
    </xf>
    <xf numFmtId="4" fontId="2" fillId="2" borderId="1" xfId="0" applyNumberFormat="1" applyFont="1" applyFill="1" applyBorder="1" applyAlignment="1">
      <alignment horizontal="center" vertical="top" wrapText="1"/>
    </xf>
    <xf numFmtId="0" fontId="2" fillId="2" borderId="1" xfId="0" applyFont="1" applyFill="1" applyBorder="1" applyAlignment="1">
      <alignment horizontal="center" vertical="top" wrapText="1"/>
    </xf>
    <xf numFmtId="164" fontId="4" fillId="2" borderId="2" xfId="0" applyNumberFormat="1" applyFont="1" applyFill="1" applyBorder="1" applyAlignment="1">
      <alignment horizontal="center" vertical="top" wrapText="1"/>
    </xf>
    <xf numFmtId="164" fontId="4" fillId="2" borderId="3" xfId="0" applyNumberFormat="1" applyFont="1" applyFill="1" applyBorder="1" applyAlignment="1">
      <alignment horizontal="center" vertical="top" wrapText="1"/>
    </xf>
    <xf numFmtId="164" fontId="3" fillId="2" borderId="2" xfId="0" applyNumberFormat="1" applyFont="1" applyFill="1" applyBorder="1" applyAlignment="1">
      <alignment horizontal="center" vertical="top" wrapText="1"/>
    </xf>
    <xf numFmtId="164" fontId="3" fillId="2" borderId="3" xfId="0" applyNumberFormat="1" applyFont="1" applyFill="1" applyBorder="1" applyAlignment="1">
      <alignment horizontal="center" vertical="top" wrapText="1"/>
    </xf>
    <xf numFmtId="0" fontId="3" fillId="2" borderId="1" xfId="0" applyFont="1" applyFill="1" applyBorder="1" applyAlignment="1">
      <alignment horizontal="center" vertical="top"/>
    </xf>
    <xf numFmtId="0" fontId="3" fillId="2" borderId="9" xfId="0" applyFont="1" applyFill="1" applyBorder="1" applyAlignment="1">
      <alignment horizontal="left" vertical="top" wrapText="1"/>
    </xf>
    <xf numFmtId="0" fontId="3" fillId="2" borderId="3" xfId="0" applyFont="1" applyFill="1" applyBorder="1" applyAlignment="1">
      <alignment horizontal="left" vertical="top" wrapText="1"/>
    </xf>
    <xf numFmtId="0" fontId="4" fillId="2" borderId="1" xfId="0" applyFont="1" applyFill="1" applyBorder="1" applyAlignment="1">
      <alignment horizontal="left" vertical="top" wrapText="1"/>
    </xf>
    <xf numFmtId="0" fontId="3" fillId="2" borderId="2" xfId="0" applyFont="1" applyFill="1" applyBorder="1" applyAlignment="1">
      <alignment horizontal="left" vertical="top" wrapText="1"/>
    </xf>
    <xf numFmtId="0" fontId="4" fillId="2" borderId="3" xfId="0" applyFont="1" applyFill="1" applyBorder="1" applyAlignment="1">
      <alignment horizontal="center" vertical="top" wrapText="1"/>
    </xf>
    <xf numFmtId="164" fontId="3" fillId="2" borderId="1" xfId="0" applyNumberFormat="1" applyFont="1" applyFill="1" applyBorder="1" applyAlignment="1">
      <alignment horizontal="center" vertical="top" wrapText="1"/>
    </xf>
    <xf numFmtId="164" fontId="3" fillId="2" borderId="9" xfId="0" applyNumberFormat="1" applyFont="1" applyFill="1" applyBorder="1" applyAlignment="1">
      <alignment horizontal="center" vertical="top" wrapText="1"/>
    </xf>
    <xf numFmtId="164" fontId="4" fillId="2" borderId="1" xfId="0" applyNumberFormat="1" applyFont="1" applyFill="1" applyBorder="1" applyAlignment="1">
      <alignment horizontal="center" vertical="top" wrapText="1"/>
    </xf>
    <xf numFmtId="164" fontId="4" fillId="2" borderId="9" xfId="0" applyNumberFormat="1" applyFont="1" applyFill="1" applyBorder="1" applyAlignment="1">
      <alignment horizontal="center" vertical="top" wrapText="1"/>
    </xf>
    <xf numFmtId="4" fontId="4" fillId="2" borderId="9" xfId="0" applyNumberFormat="1" applyFont="1" applyFill="1" applyBorder="1" applyAlignment="1">
      <alignment horizontal="center" vertical="top" wrapText="1"/>
    </xf>
    <xf numFmtId="4" fontId="4" fillId="2" borderId="3" xfId="0" applyNumberFormat="1" applyFont="1" applyFill="1" applyBorder="1" applyAlignment="1">
      <alignment horizontal="center" vertical="top" wrapText="1"/>
    </xf>
    <xf numFmtId="4" fontId="4" fillId="2" borderId="9" xfId="0" applyNumberFormat="1" applyFont="1" applyFill="1" applyBorder="1" applyAlignment="1">
      <alignment horizontal="center" vertical="top"/>
    </xf>
    <xf numFmtId="4" fontId="4" fillId="2" borderId="3" xfId="0" applyNumberFormat="1" applyFont="1" applyFill="1" applyBorder="1" applyAlignment="1">
      <alignment horizontal="center" vertical="top"/>
    </xf>
    <xf numFmtId="0" fontId="7" fillId="2" borderId="2" xfId="0" applyFont="1" applyFill="1" applyBorder="1" applyAlignment="1">
      <alignment horizontal="center" vertical="top" wrapText="1"/>
    </xf>
    <xf numFmtId="0" fontId="7" fillId="2" borderId="9" xfId="0" applyFont="1" applyFill="1" applyBorder="1" applyAlignment="1">
      <alignment horizontal="center" vertical="top" wrapText="1"/>
    </xf>
    <xf numFmtId="0" fontId="7" fillId="2" borderId="3" xfId="0" applyFont="1" applyFill="1" applyBorder="1" applyAlignment="1">
      <alignment horizontal="center" vertical="top" wrapText="1"/>
    </xf>
    <xf numFmtId="0" fontId="2" fillId="2" borderId="2" xfId="0" applyFont="1" applyFill="1" applyBorder="1" applyAlignment="1">
      <alignment horizontal="center" vertical="top" wrapText="1"/>
    </xf>
    <xf numFmtId="0" fontId="2" fillId="2" borderId="9" xfId="0" applyFont="1" applyFill="1" applyBorder="1" applyAlignment="1">
      <alignment horizontal="center" vertical="top" wrapText="1"/>
    </xf>
    <xf numFmtId="0" fontId="2" fillId="2" borderId="3" xfId="0" applyFont="1" applyFill="1" applyBorder="1" applyAlignment="1">
      <alignment horizontal="center" vertical="top" wrapText="1"/>
    </xf>
    <xf numFmtId="4" fontId="4" fillId="2" borderId="2" xfId="0" applyNumberFormat="1" applyFont="1" applyFill="1" applyBorder="1" applyAlignment="1">
      <alignment horizontal="center" vertical="top" wrapText="1"/>
    </xf>
    <xf numFmtId="2" fontId="3" fillId="2" borderId="2" xfId="0" applyNumberFormat="1" applyFont="1" applyFill="1" applyBorder="1" applyAlignment="1">
      <alignment horizontal="center" vertical="top" wrapText="1"/>
    </xf>
    <xf numFmtId="0" fontId="2" fillId="2" borderId="2" xfId="0" applyFont="1" applyFill="1" applyBorder="1" applyAlignment="1">
      <alignment horizontal="left" vertical="top" wrapText="1"/>
    </xf>
    <xf numFmtId="0" fontId="4" fillId="2" borderId="2" xfId="0" applyFont="1" applyFill="1" applyBorder="1" applyAlignment="1">
      <alignment horizontal="left" vertical="top" wrapText="1"/>
    </xf>
    <xf numFmtId="0" fontId="7" fillId="2" borderId="2" xfId="0" applyFont="1" applyFill="1" applyBorder="1" applyAlignment="1">
      <alignment horizontal="center" vertical="top"/>
    </xf>
    <xf numFmtId="0" fontId="7" fillId="2" borderId="9" xfId="0" applyFont="1" applyFill="1" applyBorder="1" applyAlignment="1">
      <alignment horizontal="center" vertical="top"/>
    </xf>
    <xf numFmtId="0" fontId="7" fillId="2" borderId="3" xfId="0" applyFont="1" applyFill="1" applyBorder="1" applyAlignment="1">
      <alignment horizontal="center" vertical="top"/>
    </xf>
    <xf numFmtId="14" fontId="7" fillId="2" borderId="2" xfId="0" applyNumberFormat="1" applyFont="1" applyFill="1" applyBorder="1" applyAlignment="1">
      <alignment horizontal="center" vertical="top"/>
    </xf>
    <xf numFmtId="14" fontId="7" fillId="2" borderId="9" xfId="0" applyNumberFormat="1" applyFont="1" applyFill="1" applyBorder="1" applyAlignment="1">
      <alignment horizontal="center" vertical="top"/>
    </xf>
    <xf numFmtId="14" fontId="7" fillId="2" borderId="3" xfId="0" applyNumberFormat="1" applyFont="1" applyFill="1" applyBorder="1" applyAlignment="1">
      <alignment horizontal="center" vertical="top"/>
    </xf>
    <xf numFmtId="0" fontId="4" fillId="2" borderId="2" xfId="0" applyFont="1" applyFill="1" applyBorder="1" applyAlignment="1">
      <alignment horizontal="center" vertical="top"/>
    </xf>
    <xf numFmtId="0" fontId="4" fillId="2" borderId="9" xfId="0" applyFont="1" applyFill="1" applyBorder="1" applyAlignment="1">
      <alignment horizontal="center" vertical="top"/>
    </xf>
    <xf numFmtId="0" fontId="4" fillId="2" borderId="3" xfId="0" applyFont="1" applyFill="1" applyBorder="1" applyAlignment="1">
      <alignment horizontal="center" vertical="top"/>
    </xf>
    <xf numFmtId="4" fontId="4" fillId="2" borderId="2" xfId="0" applyNumberFormat="1" applyFont="1" applyFill="1" applyBorder="1" applyAlignment="1">
      <alignment horizontal="left" vertical="top" wrapText="1"/>
    </xf>
    <xf numFmtId="4" fontId="4" fillId="2" borderId="9" xfId="0" applyNumberFormat="1" applyFont="1" applyFill="1" applyBorder="1" applyAlignment="1">
      <alignment horizontal="left" vertical="top" wrapText="1"/>
    </xf>
    <xf numFmtId="4" fontId="4" fillId="2" borderId="3" xfId="0" applyNumberFormat="1" applyFont="1" applyFill="1" applyBorder="1" applyAlignment="1">
      <alignment horizontal="left" vertical="top" wrapText="1"/>
    </xf>
    <xf numFmtId="2" fontId="4" fillId="2" borderId="2" xfId="0" applyNumberFormat="1" applyFont="1" applyFill="1" applyBorder="1" applyAlignment="1">
      <alignment horizontal="center" vertical="top"/>
    </xf>
    <xf numFmtId="2" fontId="4" fillId="2" borderId="9" xfId="0" applyNumberFormat="1" applyFont="1" applyFill="1" applyBorder="1" applyAlignment="1">
      <alignment horizontal="center" vertical="top"/>
    </xf>
    <xf numFmtId="2" fontId="4" fillId="2" borderId="3" xfId="0" applyNumberFormat="1" applyFont="1" applyFill="1" applyBorder="1" applyAlignment="1">
      <alignment horizontal="center" vertical="top"/>
    </xf>
    <xf numFmtId="2" fontId="3" fillId="2" borderId="9" xfId="0" applyNumberFormat="1" applyFont="1" applyFill="1" applyBorder="1" applyAlignment="1">
      <alignment horizontal="center" vertical="top" wrapText="1"/>
    </xf>
    <xf numFmtId="2" fontId="3" fillId="2" borderId="3" xfId="0" applyNumberFormat="1" applyFont="1" applyFill="1" applyBorder="1" applyAlignment="1">
      <alignment horizontal="center" vertical="top" wrapText="1"/>
    </xf>
    <xf numFmtId="4" fontId="4" fillId="2" borderId="1" xfId="0" applyNumberFormat="1" applyFont="1" applyFill="1" applyBorder="1" applyAlignment="1">
      <alignment horizontal="left" vertical="top" wrapText="1"/>
    </xf>
    <xf numFmtId="4" fontId="4" fillId="2" borderId="1" xfId="0" applyNumberFormat="1" applyFont="1" applyFill="1" applyBorder="1" applyAlignment="1">
      <alignment horizontal="left" vertical="top"/>
    </xf>
    <xf numFmtId="0" fontId="7" fillId="2" borderId="1" xfId="0" applyFont="1" applyFill="1" applyBorder="1" applyAlignment="1">
      <alignment horizontal="center" vertical="top"/>
    </xf>
    <xf numFmtId="14" fontId="7" fillId="2" borderId="1" xfId="0" applyNumberFormat="1" applyFont="1" applyFill="1" applyBorder="1" applyAlignment="1">
      <alignment horizontal="center" vertical="top"/>
    </xf>
    <xf numFmtId="0" fontId="7" fillId="2" borderId="2" xfId="0" applyFont="1" applyFill="1" applyBorder="1" applyAlignment="1">
      <alignment horizontal="left" vertical="top" wrapText="1"/>
    </xf>
    <xf numFmtId="0" fontId="7" fillId="2" borderId="9" xfId="0" applyFont="1" applyFill="1" applyBorder="1" applyAlignment="1">
      <alignment horizontal="left" vertical="top" wrapText="1"/>
    </xf>
    <xf numFmtId="0" fontId="7" fillId="2" borderId="3" xfId="0" applyFont="1" applyFill="1" applyBorder="1" applyAlignment="1">
      <alignment horizontal="left" vertical="top" wrapText="1"/>
    </xf>
    <xf numFmtId="0" fontId="7" fillId="2" borderId="1" xfId="0" applyFont="1" applyFill="1" applyBorder="1" applyAlignment="1">
      <alignment horizontal="left" vertical="top" wrapText="1"/>
    </xf>
    <xf numFmtId="0" fontId="7" fillId="2" borderId="1" xfId="0" applyFont="1" applyFill="1" applyBorder="1" applyAlignment="1">
      <alignment horizontal="left" vertical="top"/>
    </xf>
    <xf numFmtId="0" fontId="3" fillId="2" borderId="34" xfId="0" applyFont="1" applyFill="1" applyBorder="1" applyAlignment="1">
      <alignment horizontal="center" vertical="top"/>
    </xf>
    <xf numFmtId="0" fontId="3" fillId="2" borderId="35" xfId="0" applyFont="1" applyFill="1" applyBorder="1" applyAlignment="1">
      <alignment horizontal="center" vertical="top"/>
    </xf>
    <xf numFmtId="0" fontId="3" fillId="2" borderId="36" xfId="0" applyFont="1" applyFill="1" applyBorder="1" applyAlignment="1">
      <alignment horizontal="center" vertical="top"/>
    </xf>
    <xf numFmtId="0" fontId="3" fillId="2" borderId="37" xfId="0" applyFont="1" applyFill="1" applyBorder="1" applyAlignment="1">
      <alignment horizontal="center" vertical="top" wrapText="1"/>
    </xf>
    <xf numFmtId="0" fontId="3" fillId="2" borderId="37" xfId="0" applyFont="1" applyFill="1" applyBorder="1" applyAlignment="1">
      <alignment horizontal="center" vertical="top"/>
    </xf>
    <xf numFmtId="0" fontId="3" fillId="2" borderId="34" xfId="0" applyFont="1" applyFill="1" applyBorder="1" applyAlignment="1">
      <alignment horizontal="center" vertical="top" wrapText="1"/>
    </xf>
    <xf numFmtId="0" fontId="3" fillId="2" borderId="35" xfId="0" applyFont="1" applyFill="1" applyBorder="1" applyAlignment="1">
      <alignment horizontal="center" vertical="top" wrapText="1"/>
    </xf>
    <xf numFmtId="0" fontId="3" fillId="2" borderId="36" xfId="0" applyFont="1" applyFill="1" applyBorder="1" applyAlignment="1">
      <alignment horizontal="center" vertical="top" wrapText="1"/>
    </xf>
    <xf numFmtId="2" fontId="4" fillId="2" borderId="1" xfId="0" applyNumberFormat="1" applyFont="1" applyFill="1" applyBorder="1" applyAlignment="1">
      <alignment horizontal="center" vertical="top"/>
    </xf>
    <xf numFmtId="2" fontId="7" fillId="2" borderId="1" xfId="0" applyNumberFormat="1" applyFont="1" applyFill="1" applyBorder="1" applyAlignment="1">
      <alignment horizontal="center" vertical="top" wrapText="1"/>
    </xf>
    <xf numFmtId="4" fontId="3" fillId="2" borderId="1" xfId="0" applyNumberFormat="1" applyFont="1" applyFill="1" applyBorder="1" applyAlignment="1">
      <alignment horizontal="center" vertical="top" wrapText="1"/>
    </xf>
    <xf numFmtId="4" fontId="3" fillId="2" borderId="9" xfId="0" applyNumberFormat="1" applyFont="1" applyFill="1" applyBorder="1" applyAlignment="1">
      <alignment horizontal="center" vertical="top" wrapText="1"/>
    </xf>
    <xf numFmtId="4" fontId="3" fillId="2" borderId="3" xfId="0" applyNumberFormat="1" applyFont="1" applyFill="1" applyBorder="1" applyAlignment="1">
      <alignment horizontal="center" vertical="top" wrapText="1"/>
    </xf>
    <xf numFmtId="4" fontId="3" fillId="2" borderId="2" xfId="0" applyNumberFormat="1" applyFont="1" applyFill="1" applyBorder="1" applyAlignment="1">
      <alignment horizontal="center" vertical="top" wrapText="1"/>
    </xf>
    <xf numFmtId="4" fontId="3" fillId="2" borderId="26" xfId="0" applyNumberFormat="1" applyFont="1" applyFill="1" applyBorder="1" applyAlignment="1">
      <alignment horizontal="center" vertical="top" wrapText="1"/>
    </xf>
    <xf numFmtId="2" fontId="4" fillId="2" borderId="1" xfId="0" applyNumberFormat="1" applyFont="1" applyFill="1" applyBorder="1" applyAlignment="1">
      <alignment horizontal="left" vertical="top"/>
    </xf>
    <xf numFmtId="0" fontId="2" fillId="2" borderId="3" xfId="0" applyFont="1" applyFill="1" applyBorder="1" applyAlignment="1">
      <alignment horizontal="left" vertical="top" wrapText="1"/>
    </xf>
    <xf numFmtId="2" fontId="7" fillId="2" borderId="1" xfId="0" applyNumberFormat="1" applyFont="1" applyFill="1" applyBorder="1" applyAlignment="1">
      <alignment horizontal="left" vertical="top"/>
    </xf>
    <xf numFmtId="2" fontId="4" fillId="2" borderId="9" xfId="0" applyNumberFormat="1" applyFont="1" applyFill="1" applyBorder="1" applyAlignment="1">
      <alignment horizontal="center" vertical="top" wrapText="1"/>
    </xf>
    <xf numFmtId="2" fontId="4" fillId="2" borderId="3" xfId="0" applyNumberFormat="1" applyFont="1" applyFill="1" applyBorder="1" applyAlignment="1">
      <alignment horizontal="center" vertical="top" wrapText="1"/>
    </xf>
    <xf numFmtId="49" fontId="7" fillId="2" borderId="2" xfId="0" applyNumberFormat="1" applyFont="1" applyFill="1" applyBorder="1" applyAlignment="1">
      <alignment horizontal="center" vertical="top" wrapText="1"/>
    </xf>
    <xf numFmtId="49" fontId="7" fillId="2" borderId="9" xfId="0" applyNumberFormat="1" applyFont="1" applyFill="1" applyBorder="1" applyAlignment="1">
      <alignment horizontal="center" vertical="top" wrapText="1"/>
    </xf>
    <xf numFmtId="49" fontId="7" fillId="2" borderId="3" xfId="0" applyNumberFormat="1" applyFont="1" applyFill="1" applyBorder="1" applyAlignment="1">
      <alignment horizontal="center" vertical="top" wrapText="1"/>
    </xf>
    <xf numFmtId="0" fontId="4" fillId="2" borderId="1" xfId="0" applyFont="1" applyFill="1" applyBorder="1" applyAlignment="1">
      <alignment horizontal="center" vertical="top"/>
    </xf>
    <xf numFmtId="0" fontId="5" fillId="2" borderId="1" xfId="0" applyFont="1" applyFill="1" applyBorder="1" applyAlignment="1">
      <alignment horizontal="left" vertical="top" wrapText="1"/>
    </xf>
    <xf numFmtId="0" fontId="5" fillId="2" borderId="1" xfId="0" applyFont="1" applyFill="1" applyBorder="1" applyAlignment="1">
      <alignment horizontal="center" vertical="top" wrapText="1"/>
    </xf>
    <xf numFmtId="0" fontId="5" fillId="2" borderId="2" xfId="0" applyFont="1" applyFill="1" applyBorder="1" applyAlignment="1">
      <alignment horizontal="left" vertical="top" wrapText="1"/>
    </xf>
    <xf numFmtId="0" fontId="6"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0" fontId="4" fillId="2" borderId="25" xfId="0" applyFont="1" applyFill="1" applyBorder="1" applyAlignment="1">
      <alignment horizontal="center" vertical="top" wrapText="1"/>
    </xf>
    <xf numFmtId="4" fontId="4" fillId="2" borderId="1" xfId="0" applyNumberFormat="1" applyFont="1" applyFill="1" applyBorder="1" applyAlignment="1">
      <alignment horizontal="center" vertical="top"/>
    </xf>
    <xf numFmtId="0" fontId="3" fillId="2" borderId="26" xfId="0" applyFont="1" applyFill="1" applyBorder="1" applyAlignment="1">
      <alignment horizontal="center" vertical="top" wrapText="1"/>
    </xf>
    <xf numFmtId="0" fontId="2" fillId="2" borderId="9" xfId="0" applyFont="1" applyFill="1" applyBorder="1" applyAlignment="1">
      <alignment horizontal="left" vertical="top"/>
    </xf>
    <xf numFmtId="0" fontId="2" fillId="2" borderId="3" xfId="0" applyFont="1" applyFill="1" applyBorder="1" applyAlignment="1">
      <alignment horizontal="left" vertical="top"/>
    </xf>
    <xf numFmtId="0" fontId="3" fillId="2" borderId="25" xfId="0" applyFont="1" applyFill="1" applyBorder="1" applyAlignment="1">
      <alignment horizontal="left" vertical="top" wrapText="1"/>
    </xf>
    <xf numFmtId="0" fontId="3" fillId="2" borderId="25" xfId="0" applyFont="1" applyFill="1" applyBorder="1" applyAlignment="1">
      <alignment horizontal="center" vertical="top" wrapText="1"/>
    </xf>
    <xf numFmtId="0" fontId="3" fillId="2" borderId="1" xfId="0" applyFont="1" applyFill="1" applyBorder="1" applyAlignment="1">
      <alignment horizontal="left" wrapText="1"/>
    </xf>
    <xf numFmtId="0" fontId="3" fillId="2" borderId="1" xfId="0" applyFont="1" applyFill="1" applyBorder="1" applyAlignment="1">
      <alignment horizontal="left"/>
    </xf>
    <xf numFmtId="0" fontId="3" fillId="2" borderId="2" xfId="0" applyFont="1" applyFill="1" applyBorder="1" applyAlignment="1">
      <alignment vertical="top" wrapText="1"/>
    </xf>
    <xf numFmtId="0" fontId="3" fillId="2" borderId="9" xfId="0" applyFont="1" applyFill="1" applyBorder="1" applyAlignment="1">
      <alignment vertical="top" wrapText="1"/>
    </xf>
    <xf numFmtId="0" fontId="3" fillId="2" borderId="3" xfId="0" applyFont="1" applyFill="1" applyBorder="1" applyAlignment="1">
      <alignment vertical="top" wrapText="1"/>
    </xf>
    <xf numFmtId="0" fontId="2" fillId="2" borderId="1" xfId="0" applyFont="1" applyFill="1" applyBorder="1" applyAlignment="1">
      <alignment horizontal="center"/>
    </xf>
    <xf numFmtId="0" fontId="2" fillId="2" borderId="1" xfId="0" applyFont="1" applyFill="1" applyBorder="1"/>
    <xf numFmtId="164" fontId="7" fillId="2" borderId="2" xfId="0" applyNumberFormat="1" applyFont="1" applyFill="1" applyBorder="1" applyAlignment="1">
      <alignment horizontal="center" vertical="top" wrapText="1"/>
    </xf>
    <xf numFmtId="164" fontId="7" fillId="2" borderId="9" xfId="0" applyNumberFormat="1" applyFont="1" applyFill="1" applyBorder="1" applyAlignment="1">
      <alignment horizontal="center" vertical="top" wrapText="1"/>
    </xf>
    <xf numFmtId="164" fontId="7" fillId="2" borderId="3" xfId="0" applyNumberFormat="1" applyFont="1" applyFill="1" applyBorder="1" applyAlignment="1">
      <alignment horizontal="center" vertical="top" wrapText="1"/>
    </xf>
    <xf numFmtId="3" fontId="3" fillId="2" borderId="2" xfId="0" applyNumberFormat="1" applyFont="1" applyFill="1" applyBorder="1" applyAlignment="1">
      <alignment horizontal="center" vertical="top" wrapText="1"/>
    </xf>
    <xf numFmtId="3" fontId="3" fillId="2" borderId="9" xfId="0" applyNumberFormat="1" applyFont="1" applyFill="1" applyBorder="1" applyAlignment="1">
      <alignment horizontal="center" vertical="top" wrapText="1"/>
    </xf>
    <xf numFmtId="3" fontId="3" fillId="2" borderId="3" xfId="0" applyNumberFormat="1" applyFont="1" applyFill="1" applyBorder="1" applyAlignment="1">
      <alignment horizontal="center" vertical="top" wrapText="1"/>
    </xf>
    <xf numFmtId="2" fontId="7" fillId="2" borderId="2" xfId="0" applyNumberFormat="1" applyFont="1" applyFill="1" applyBorder="1" applyAlignment="1">
      <alignment horizontal="center" vertical="top" wrapText="1"/>
    </xf>
    <xf numFmtId="2" fontId="7" fillId="2" borderId="9" xfId="0" applyNumberFormat="1" applyFont="1" applyFill="1" applyBorder="1" applyAlignment="1">
      <alignment horizontal="center" vertical="top" wrapText="1"/>
    </xf>
    <xf numFmtId="2" fontId="7" fillId="2" borderId="3" xfId="0" applyNumberFormat="1" applyFont="1" applyFill="1" applyBorder="1" applyAlignment="1">
      <alignment horizontal="center" vertical="top" wrapText="1"/>
    </xf>
    <xf numFmtId="0" fontId="22" fillId="2" borderId="1" xfId="0" applyFont="1" applyFill="1" applyBorder="1" applyAlignment="1">
      <alignment horizontal="center" vertical="top" wrapText="1"/>
    </xf>
    <xf numFmtId="0" fontId="5" fillId="2" borderId="1" xfId="0" applyFont="1" applyFill="1" applyBorder="1" applyAlignment="1">
      <alignment horizontal="center" vertical="top"/>
    </xf>
    <xf numFmtId="164" fontId="5" fillId="2" borderId="1" xfId="0" applyNumberFormat="1" applyFont="1" applyFill="1" applyBorder="1" applyAlignment="1">
      <alignment horizontal="center" vertical="top" wrapText="1"/>
    </xf>
    <xf numFmtId="164" fontId="5" fillId="2" borderId="2" xfId="0" applyNumberFormat="1" applyFont="1" applyFill="1" applyBorder="1" applyAlignment="1">
      <alignment horizontal="center" vertical="top" wrapText="1"/>
    </xf>
    <xf numFmtId="164" fontId="6" fillId="2" borderId="1" xfId="0" applyNumberFormat="1" applyFont="1" applyFill="1" applyBorder="1" applyAlignment="1">
      <alignment horizontal="center" vertical="top" wrapText="1"/>
    </xf>
    <xf numFmtId="164" fontId="6" fillId="2" borderId="2" xfId="0" applyNumberFormat="1" applyFont="1" applyFill="1" applyBorder="1" applyAlignment="1">
      <alignment horizontal="center" vertical="top" wrapText="1"/>
    </xf>
    <xf numFmtId="164" fontId="6" fillId="2" borderId="9" xfId="0" applyNumberFormat="1" applyFont="1" applyFill="1" applyBorder="1" applyAlignment="1">
      <alignment horizontal="center" vertical="top" wrapText="1"/>
    </xf>
    <xf numFmtId="0" fontId="13" fillId="2" borderId="1" xfId="0" applyFont="1" applyFill="1" applyBorder="1" applyAlignment="1">
      <alignment horizontal="center" vertical="top" wrapText="1"/>
    </xf>
    <xf numFmtId="14" fontId="4" fillId="2" borderId="2" xfId="0" applyNumberFormat="1" applyFont="1" applyFill="1" applyBorder="1" applyAlignment="1">
      <alignment horizontal="center" vertical="top" wrapText="1"/>
    </xf>
    <xf numFmtId="14" fontId="4" fillId="2" borderId="9" xfId="0" applyNumberFormat="1" applyFont="1" applyFill="1" applyBorder="1" applyAlignment="1">
      <alignment horizontal="center" vertical="top" wrapText="1"/>
    </xf>
    <xf numFmtId="14" fontId="4" fillId="2" borderId="3" xfId="0" applyNumberFormat="1" applyFont="1" applyFill="1" applyBorder="1" applyAlignment="1">
      <alignment horizontal="center" vertical="top" wrapText="1"/>
    </xf>
    <xf numFmtId="43" fontId="4" fillId="2" borderId="2" xfId="1" applyFont="1" applyFill="1" applyBorder="1" applyAlignment="1">
      <alignment horizontal="center" vertical="top" wrapText="1"/>
    </xf>
    <xf numFmtId="43" fontId="4" fillId="2" borderId="9" xfId="1" applyFont="1" applyFill="1" applyBorder="1" applyAlignment="1">
      <alignment horizontal="center" vertical="top" wrapText="1"/>
    </xf>
    <xf numFmtId="43" fontId="4" fillId="2" borderId="3" xfId="1" applyFont="1" applyFill="1" applyBorder="1" applyAlignment="1">
      <alignment horizontal="center" vertical="top" wrapText="1"/>
    </xf>
    <xf numFmtId="0" fontId="3" fillId="2" borderId="1" xfId="0" applyFont="1" applyFill="1" applyBorder="1" applyAlignment="1">
      <alignment vertical="top" wrapText="1"/>
    </xf>
    <xf numFmtId="3" fontId="3" fillId="2" borderId="1" xfId="0" applyNumberFormat="1" applyFont="1" applyFill="1" applyBorder="1" applyAlignment="1">
      <alignment horizontal="center" vertical="top" wrapText="1"/>
    </xf>
    <xf numFmtId="0" fontId="6" fillId="2" borderId="2" xfId="0" applyFont="1" applyFill="1" applyBorder="1" applyAlignment="1">
      <alignment horizontal="center" vertical="top" wrapText="1"/>
    </xf>
    <xf numFmtId="0" fontId="5" fillId="2" borderId="9" xfId="0" applyFont="1" applyFill="1" applyBorder="1" applyAlignment="1">
      <alignment horizontal="center" vertical="top" wrapText="1"/>
    </xf>
    <xf numFmtId="0" fontId="5" fillId="2" borderId="3" xfId="0" applyFont="1" applyFill="1" applyBorder="1" applyAlignment="1">
      <alignment horizontal="center" vertical="top" wrapText="1"/>
    </xf>
    <xf numFmtId="0" fontId="6" fillId="2" borderId="9" xfId="0" applyFont="1" applyFill="1" applyBorder="1" applyAlignment="1">
      <alignment horizontal="center" vertical="top" wrapText="1"/>
    </xf>
    <xf numFmtId="0" fontId="6" fillId="2" borderId="3" xfId="0" applyFont="1" applyFill="1" applyBorder="1" applyAlignment="1">
      <alignment horizontal="center" vertical="top" wrapText="1"/>
    </xf>
    <xf numFmtId="4" fontId="6" fillId="2" borderId="2" xfId="0" applyNumberFormat="1" applyFont="1" applyFill="1" applyBorder="1" applyAlignment="1">
      <alignment horizontal="center" vertical="top" wrapText="1"/>
    </xf>
    <xf numFmtId="4" fontId="6" fillId="2" borderId="9" xfId="0" applyNumberFormat="1" applyFont="1" applyFill="1" applyBorder="1" applyAlignment="1">
      <alignment horizontal="center" vertical="top" wrapText="1"/>
    </xf>
    <xf numFmtId="4" fontId="6" fillId="2" borderId="3" xfId="0" applyNumberFormat="1" applyFont="1" applyFill="1" applyBorder="1" applyAlignment="1">
      <alignment horizontal="center" vertical="top" wrapText="1"/>
    </xf>
    <xf numFmtId="3" fontId="5" fillId="2" borderId="2" xfId="0" applyNumberFormat="1" applyFont="1" applyFill="1" applyBorder="1" applyAlignment="1">
      <alignment horizontal="center" vertical="top" wrapText="1"/>
    </xf>
    <xf numFmtId="3" fontId="5" fillId="2" borderId="3" xfId="0" applyNumberFormat="1" applyFont="1" applyFill="1" applyBorder="1" applyAlignment="1">
      <alignment horizontal="center" vertical="top" wrapText="1"/>
    </xf>
    <xf numFmtId="164" fontId="6" fillId="2" borderId="3" xfId="0" applyNumberFormat="1" applyFont="1" applyFill="1" applyBorder="1" applyAlignment="1">
      <alignment horizontal="center" vertical="top" wrapText="1"/>
    </xf>
    <xf numFmtId="0" fontId="5" fillId="2" borderId="2" xfId="0" applyFont="1" applyFill="1" applyBorder="1" applyAlignment="1">
      <alignment vertical="top" wrapText="1"/>
    </xf>
    <xf numFmtId="0" fontId="5" fillId="2" borderId="3" xfId="0" applyFont="1" applyFill="1" applyBorder="1" applyAlignment="1">
      <alignment vertical="top" wrapText="1"/>
    </xf>
    <xf numFmtId="0" fontId="5" fillId="2" borderId="2" xfId="0" applyFont="1" applyFill="1" applyBorder="1" applyAlignment="1">
      <alignment horizontal="center" vertical="top"/>
    </xf>
    <xf numFmtId="0" fontId="5" fillId="2" borderId="9" xfId="0" applyFont="1" applyFill="1" applyBorder="1" applyAlignment="1">
      <alignment horizontal="center" vertical="top"/>
    </xf>
    <xf numFmtId="0" fontId="5" fillId="2" borderId="3" xfId="0" applyFont="1" applyFill="1" applyBorder="1" applyAlignment="1">
      <alignment horizontal="center" vertical="top"/>
    </xf>
    <xf numFmtId="164" fontId="5" fillId="2" borderId="9" xfId="0" applyNumberFormat="1" applyFont="1" applyFill="1" applyBorder="1" applyAlignment="1">
      <alignment horizontal="center" vertical="top" wrapText="1"/>
    </xf>
    <xf numFmtId="164" fontId="5" fillId="2" borderId="3" xfId="0" applyNumberFormat="1" applyFont="1" applyFill="1" applyBorder="1" applyAlignment="1">
      <alignment horizontal="center" vertical="top" wrapText="1"/>
    </xf>
    <xf numFmtId="0" fontId="4" fillId="2" borderId="9" xfId="0" applyFont="1" applyFill="1" applyBorder="1" applyAlignment="1">
      <alignment horizontal="left" vertical="top" wrapText="1"/>
    </xf>
    <xf numFmtId="0" fontId="4" fillId="2" borderId="3" xfId="0" applyFont="1" applyFill="1" applyBorder="1" applyAlignment="1">
      <alignment horizontal="left" vertical="top" wrapText="1"/>
    </xf>
    <xf numFmtId="4" fontId="6" fillId="2" borderId="1" xfId="0" applyNumberFormat="1" applyFont="1" applyFill="1" applyBorder="1" applyAlignment="1">
      <alignment horizontal="center" vertical="top" wrapText="1"/>
    </xf>
    <xf numFmtId="164" fontId="3" fillId="2" borderId="18" xfId="0" applyNumberFormat="1" applyFont="1" applyFill="1" applyBorder="1" applyAlignment="1">
      <alignment horizontal="center" vertical="top" wrapText="1"/>
    </xf>
    <xf numFmtId="0" fontId="3" fillId="2" borderId="11" xfId="0" applyFont="1" applyFill="1" applyBorder="1" applyAlignment="1">
      <alignment horizontal="center" vertical="top" wrapText="1"/>
    </xf>
    <xf numFmtId="164" fontId="4" fillId="2" borderId="1" xfId="0" applyNumberFormat="1" applyFont="1" applyFill="1" applyBorder="1" applyAlignment="1">
      <alignment horizontal="center" vertical="top"/>
    </xf>
    <xf numFmtId="164" fontId="4" fillId="2" borderId="11" xfId="0" applyNumberFormat="1" applyFont="1" applyFill="1" applyBorder="1" applyAlignment="1">
      <alignment horizontal="center" vertical="top" wrapText="1"/>
    </xf>
    <xf numFmtId="164" fontId="4" fillId="2" borderId="8" xfId="0" applyNumberFormat="1" applyFont="1" applyFill="1" applyBorder="1" applyAlignment="1">
      <alignment horizontal="center" vertical="top" wrapText="1"/>
    </xf>
    <xf numFmtId="164" fontId="4" fillId="2" borderId="14" xfId="0" applyNumberFormat="1" applyFont="1" applyFill="1" applyBorder="1" applyAlignment="1">
      <alignment horizontal="center" vertical="top" wrapText="1"/>
    </xf>
    <xf numFmtId="4" fontId="4" fillId="2" borderId="8" xfId="0" applyNumberFormat="1" applyFont="1" applyFill="1" applyBorder="1" applyAlignment="1">
      <alignment horizontal="center" vertical="top" wrapText="1"/>
    </xf>
    <xf numFmtId="4" fontId="4" fillId="2" borderId="14" xfId="0" applyNumberFormat="1" applyFont="1" applyFill="1" applyBorder="1" applyAlignment="1">
      <alignment horizontal="center" vertical="top" wrapText="1"/>
    </xf>
    <xf numFmtId="0" fontId="4" fillId="2" borderId="23" xfId="0" applyFont="1" applyFill="1" applyBorder="1" applyAlignment="1">
      <alignment horizontal="center" vertical="top" wrapText="1"/>
    </xf>
    <xf numFmtId="0" fontId="4" fillId="2" borderId="21" xfId="0" applyFont="1" applyFill="1" applyBorder="1" applyAlignment="1">
      <alignment horizontal="center" vertical="top" wrapText="1"/>
    </xf>
    <xf numFmtId="0" fontId="4" fillId="2" borderId="8" xfId="0" applyFont="1" applyFill="1" applyBorder="1" applyAlignment="1">
      <alignment horizontal="center" vertical="top" wrapText="1"/>
    </xf>
    <xf numFmtId="0" fontId="4" fillId="2" borderId="10" xfId="0" applyFont="1" applyFill="1" applyBorder="1" applyAlignment="1">
      <alignment horizontal="center" vertical="top" wrapText="1"/>
    </xf>
    <xf numFmtId="0" fontId="4" fillId="2" borderId="14" xfId="0" applyFont="1" applyFill="1" applyBorder="1" applyAlignment="1">
      <alignment horizontal="center" vertical="top" wrapText="1"/>
    </xf>
    <xf numFmtId="0" fontId="3" fillId="2" borderId="10" xfId="0" applyFont="1" applyFill="1" applyBorder="1" applyAlignment="1">
      <alignment horizontal="center" vertical="top" wrapText="1"/>
    </xf>
    <xf numFmtId="0" fontId="21" fillId="0" borderId="0" xfId="0" applyFont="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1" xfId="0" applyFont="1" applyFill="1" applyBorder="1" applyAlignment="1">
      <alignment horizontal="center" vertical="center" wrapText="1"/>
    </xf>
    <xf numFmtId="164" fontId="12" fillId="2" borderId="1" xfId="0" applyNumberFormat="1" applyFont="1" applyFill="1" applyBorder="1" applyAlignment="1">
      <alignment horizontal="center" vertical="center" wrapText="1"/>
    </xf>
    <xf numFmtId="164" fontId="14" fillId="2" borderId="1" xfId="0" applyNumberFormat="1" applyFont="1" applyFill="1" applyBorder="1" applyAlignment="1">
      <alignment horizontal="center" vertical="center"/>
    </xf>
    <xf numFmtId="164" fontId="14"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3" fillId="2" borderId="14" xfId="0" applyFont="1" applyFill="1" applyBorder="1" applyAlignment="1">
      <alignment horizontal="center" vertical="top" wrapText="1"/>
    </xf>
    <xf numFmtId="0" fontId="4" fillId="2" borderId="22" xfId="0" applyFont="1" applyFill="1" applyBorder="1" applyAlignment="1">
      <alignment horizontal="center" vertical="top" wrapText="1"/>
    </xf>
    <xf numFmtId="0" fontId="3" fillId="2" borderId="8" xfId="0" applyFont="1" applyFill="1" applyBorder="1" applyAlignment="1">
      <alignment horizontal="center" vertical="top" wrapText="1"/>
    </xf>
    <xf numFmtId="0" fontId="3" fillId="2" borderId="39" xfId="0" applyFont="1" applyFill="1" applyBorder="1" applyAlignment="1">
      <alignment horizontal="center" vertical="top" wrapText="1"/>
    </xf>
    <xf numFmtId="0" fontId="3" fillId="2" borderId="8" xfId="0" applyFont="1" applyFill="1" applyBorder="1" applyAlignment="1">
      <alignment horizontal="center" vertical="top"/>
    </xf>
    <xf numFmtId="0" fontId="3" fillId="2" borderId="10" xfId="0" applyFont="1" applyFill="1" applyBorder="1" applyAlignment="1">
      <alignment horizontal="center" vertical="top"/>
    </xf>
    <xf numFmtId="0" fontId="3" fillId="2" borderId="14" xfId="0" applyFont="1" applyFill="1" applyBorder="1" applyAlignment="1">
      <alignment horizontal="center" vertical="top"/>
    </xf>
    <xf numFmtId="164" fontId="3" fillId="2" borderId="15" xfId="0" applyNumberFormat="1" applyFont="1" applyFill="1" applyBorder="1" applyAlignment="1">
      <alignment horizontal="center" vertical="top" wrapText="1"/>
    </xf>
    <xf numFmtId="164" fontId="3" fillId="2" borderId="16" xfId="0" applyNumberFormat="1" applyFont="1" applyFill="1" applyBorder="1" applyAlignment="1">
      <alignment horizontal="center" vertical="top" wrapText="1"/>
    </xf>
    <xf numFmtId="0" fontId="3" fillId="2" borderId="11" xfId="0" applyFont="1" applyFill="1" applyBorder="1" applyAlignment="1">
      <alignment horizontal="center" vertical="top"/>
    </xf>
    <xf numFmtId="164" fontId="3" fillId="2" borderId="11" xfId="0" applyNumberFormat="1" applyFont="1" applyFill="1" applyBorder="1" applyAlignment="1">
      <alignment horizontal="center" vertical="top" wrapText="1"/>
    </xf>
    <xf numFmtId="0" fontId="4" fillId="2" borderId="39" xfId="0" applyFont="1" applyFill="1" applyBorder="1" applyAlignment="1">
      <alignment horizontal="center" vertical="top" wrapText="1"/>
    </xf>
    <xf numFmtId="0" fontId="3" fillId="2" borderId="8" xfId="0" applyFont="1" applyFill="1" applyBorder="1" applyAlignment="1">
      <alignment horizontal="left" vertical="top" wrapText="1"/>
    </xf>
    <xf numFmtId="0" fontId="3" fillId="2" borderId="39" xfId="0" applyFont="1" applyFill="1" applyBorder="1" applyAlignment="1">
      <alignment horizontal="left" vertical="top" wrapText="1"/>
    </xf>
    <xf numFmtId="0" fontId="3" fillId="2" borderId="21" xfId="0" applyFont="1" applyFill="1" applyBorder="1" applyAlignment="1">
      <alignment horizontal="center" vertical="top" wrapText="1"/>
    </xf>
    <xf numFmtId="0" fontId="3" fillId="2" borderId="15" xfId="0" applyFont="1" applyFill="1" applyBorder="1" applyAlignment="1">
      <alignment horizontal="center" vertical="top"/>
    </xf>
    <xf numFmtId="164" fontId="3" fillId="2" borderId="24" xfId="0" applyNumberFormat="1" applyFont="1" applyFill="1" applyBorder="1" applyAlignment="1">
      <alignment horizontal="center" vertical="top" wrapText="1"/>
    </xf>
    <xf numFmtId="164" fontId="3" fillId="2" borderId="8" xfId="0" applyNumberFormat="1" applyFont="1" applyFill="1" applyBorder="1" applyAlignment="1">
      <alignment horizontal="center" vertical="top" wrapText="1"/>
    </xf>
    <xf numFmtId="164" fontId="3" fillId="2" borderId="14" xfId="0" applyNumberFormat="1" applyFont="1" applyFill="1" applyBorder="1" applyAlignment="1">
      <alignment horizontal="center" vertical="top" wrapText="1"/>
    </xf>
    <xf numFmtId="0" fontId="3" fillId="2" borderId="10" xfId="0" applyFont="1" applyFill="1" applyBorder="1" applyAlignment="1">
      <alignment horizontal="left" vertical="top" wrapText="1"/>
    </xf>
    <xf numFmtId="0" fontId="3" fillId="2" borderId="0" xfId="0" applyFont="1" applyFill="1" applyAlignment="1">
      <alignment horizontal="center" vertical="top" wrapText="1"/>
    </xf>
    <xf numFmtId="0" fontId="3" fillId="2" borderId="29" xfId="0" applyFont="1" applyFill="1" applyBorder="1" applyAlignment="1">
      <alignment horizontal="center" vertical="top" wrapText="1"/>
    </xf>
    <xf numFmtId="0" fontId="3" fillId="2" borderId="14" xfId="0" applyFont="1" applyFill="1" applyBorder="1" applyAlignment="1">
      <alignment horizontal="left" vertical="top" wrapText="1"/>
    </xf>
    <xf numFmtId="0" fontId="3" fillId="2" borderId="11" xfId="0" applyFont="1" applyFill="1" applyBorder="1" applyAlignment="1">
      <alignment horizontal="left" vertical="top" wrapText="1"/>
    </xf>
    <xf numFmtId="0" fontId="4" fillId="2" borderId="11" xfId="0" applyFont="1" applyFill="1" applyBorder="1" applyAlignment="1">
      <alignment horizontal="center" vertical="top" wrapText="1"/>
    </xf>
    <xf numFmtId="0" fontId="3" fillId="2" borderId="18" xfId="0" applyFont="1" applyFill="1" applyBorder="1" applyAlignment="1">
      <alignment horizontal="center" vertical="top" wrapText="1"/>
    </xf>
    <xf numFmtId="0" fontId="3" fillId="2" borderId="19" xfId="0" applyFont="1" applyFill="1" applyBorder="1" applyAlignment="1">
      <alignment horizontal="center" vertical="top" wrapText="1"/>
    </xf>
    <xf numFmtId="4" fontId="4" fillId="2" borderId="11" xfId="0" applyNumberFormat="1" applyFont="1" applyFill="1" applyBorder="1" applyAlignment="1">
      <alignment horizontal="center" vertical="top" wrapText="1"/>
    </xf>
    <xf numFmtId="164" fontId="4" fillId="2" borderId="9" xfId="0" applyNumberFormat="1" applyFont="1" applyFill="1" applyBorder="1" applyAlignment="1">
      <alignment horizontal="center" vertical="top"/>
    </xf>
    <xf numFmtId="164" fontId="4" fillId="2" borderId="11" xfId="0" applyNumberFormat="1" applyFont="1" applyFill="1" applyBorder="1" applyAlignment="1">
      <alignment horizontal="center" vertical="top"/>
    </xf>
    <xf numFmtId="0" fontId="5" fillId="2" borderId="9" xfId="0" applyFont="1" applyFill="1" applyBorder="1" applyAlignment="1">
      <alignment horizontal="left" vertical="top" wrapText="1"/>
    </xf>
    <xf numFmtId="0" fontId="5" fillId="2" borderId="3" xfId="0" applyFont="1" applyFill="1" applyBorder="1" applyAlignment="1">
      <alignment horizontal="left" vertical="top" wrapText="1"/>
    </xf>
    <xf numFmtId="0" fontId="9" fillId="2" borderId="1" xfId="0" applyFont="1" applyFill="1" applyBorder="1" applyAlignment="1">
      <alignment horizontal="center" vertical="top" wrapText="1"/>
    </xf>
    <xf numFmtId="164" fontId="4" fillId="2" borderId="2" xfId="0" applyNumberFormat="1" applyFont="1" applyFill="1" applyBorder="1" applyAlignment="1">
      <alignment horizontal="center" vertical="top"/>
    </xf>
    <xf numFmtId="164" fontId="4" fillId="2" borderId="3" xfId="0" applyNumberFormat="1" applyFont="1" applyFill="1" applyBorder="1" applyAlignment="1">
      <alignment horizontal="center" vertical="top"/>
    </xf>
    <xf numFmtId="0" fontId="7" fillId="2" borderId="26" xfId="0" applyFont="1" applyFill="1" applyBorder="1" applyAlignment="1">
      <alignment horizontal="center" vertical="top" wrapText="1"/>
    </xf>
    <xf numFmtId="0" fontId="7" fillId="2" borderId="30" xfId="0" applyFont="1" applyFill="1" applyBorder="1" applyAlignment="1">
      <alignment horizontal="center" vertical="top" wrapText="1"/>
    </xf>
    <xf numFmtId="0" fontId="2" fillId="2" borderId="26"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30" xfId="0" applyFont="1" applyFill="1" applyBorder="1" applyAlignment="1">
      <alignment horizontal="left" vertical="top" wrapText="1"/>
    </xf>
    <xf numFmtId="0" fontId="7" fillId="2" borderId="32" xfId="0" applyFont="1" applyFill="1" applyBorder="1" applyAlignment="1">
      <alignment horizontal="left" vertical="top" wrapText="1"/>
    </xf>
    <xf numFmtId="0" fontId="7" fillId="2" borderId="33" xfId="0" applyFont="1" applyFill="1" applyBorder="1" applyAlignment="1">
      <alignment horizontal="left" vertical="top" wrapText="1"/>
    </xf>
    <xf numFmtId="0" fontId="2" fillId="2" borderId="32" xfId="0" applyFont="1" applyFill="1" applyBorder="1" applyAlignment="1">
      <alignment horizontal="left" vertical="top" wrapText="1"/>
    </xf>
    <xf numFmtId="0" fontId="2" fillId="2" borderId="33" xfId="0" applyFont="1" applyFill="1" applyBorder="1" applyAlignment="1">
      <alignment horizontal="left" vertical="top" wrapText="1"/>
    </xf>
    <xf numFmtId="164" fontId="7" fillId="2" borderId="2" xfId="0" applyNumberFormat="1" applyFont="1" applyFill="1" applyBorder="1" applyAlignment="1">
      <alignment horizontal="center" vertical="top"/>
    </xf>
    <xf numFmtId="164" fontId="7" fillId="2" borderId="9" xfId="0" applyNumberFormat="1" applyFont="1" applyFill="1" applyBorder="1" applyAlignment="1">
      <alignment horizontal="center" vertical="top"/>
    </xf>
    <xf numFmtId="164" fontId="7" fillId="2" borderId="3" xfId="0" applyNumberFormat="1" applyFont="1" applyFill="1" applyBorder="1" applyAlignment="1">
      <alignment horizontal="center" vertical="top"/>
    </xf>
    <xf numFmtId="4" fontId="4" fillId="2" borderId="32" xfId="0" applyNumberFormat="1" applyFont="1" applyFill="1" applyBorder="1" applyAlignment="1">
      <alignment horizontal="center" vertical="top" wrapText="1"/>
    </xf>
    <xf numFmtId="4" fontId="4" fillId="2" borderId="33" xfId="0" applyNumberFormat="1" applyFont="1" applyFill="1" applyBorder="1" applyAlignment="1">
      <alignment horizontal="center" vertical="top"/>
    </xf>
    <xf numFmtId="17" fontId="7" fillId="2" borderId="3" xfId="0" applyNumberFormat="1" applyFont="1" applyFill="1" applyBorder="1" applyAlignment="1">
      <alignment horizontal="center" vertical="top"/>
    </xf>
    <xf numFmtId="0" fontId="7" fillId="2" borderId="33" xfId="0" applyFont="1" applyFill="1" applyBorder="1" applyAlignment="1">
      <alignment horizontal="center" vertical="top"/>
    </xf>
    <xf numFmtId="2" fontId="7" fillId="2" borderId="3" xfId="0" applyNumberFormat="1" applyFont="1" applyFill="1" applyBorder="1" applyAlignment="1">
      <alignment horizontal="center" vertical="top"/>
    </xf>
    <xf numFmtId="2" fontId="7" fillId="2" borderId="1" xfId="0" applyNumberFormat="1" applyFont="1" applyFill="1" applyBorder="1" applyAlignment="1">
      <alignment horizontal="center" vertical="top"/>
    </xf>
    <xf numFmtId="2" fontId="7" fillId="2" borderId="33" xfId="0" applyNumberFormat="1" applyFont="1" applyFill="1" applyBorder="1" applyAlignment="1">
      <alignment horizontal="center" vertical="top"/>
    </xf>
    <xf numFmtId="165" fontId="4" fillId="2" borderId="2" xfId="0" applyNumberFormat="1" applyFont="1" applyFill="1" applyBorder="1" applyAlignment="1">
      <alignment horizontal="center" vertical="top"/>
    </xf>
    <xf numFmtId="165" fontId="4" fillId="2" borderId="9" xfId="0" applyNumberFormat="1" applyFont="1" applyFill="1" applyBorder="1" applyAlignment="1">
      <alignment horizontal="center" vertical="top"/>
    </xf>
    <xf numFmtId="165" fontId="4" fillId="2" borderId="3" xfId="0" applyNumberFormat="1" applyFont="1" applyFill="1" applyBorder="1" applyAlignment="1">
      <alignment horizontal="center" vertical="top"/>
    </xf>
    <xf numFmtId="14" fontId="4" fillId="2" borderId="1" xfId="0" applyNumberFormat="1" applyFont="1" applyFill="1" applyBorder="1" applyAlignment="1">
      <alignment horizontal="center" vertical="top"/>
    </xf>
    <xf numFmtId="4" fontId="7" fillId="2" borderId="1" xfId="0" applyNumberFormat="1" applyFont="1" applyFill="1" applyBorder="1" applyAlignment="1">
      <alignment horizontal="left" vertical="top"/>
    </xf>
    <xf numFmtId="4" fontId="4" fillId="2" borderId="32" xfId="0" applyNumberFormat="1" applyFont="1" applyFill="1" applyBorder="1" applyAlignment="1">
      <alignment horizontal="left" vertical="top" wrapText="1"/>
    </xf>
    <xf numFmtId="4" fontId="4" fillId="2" borderId="33" xfId="0" applyNumberFormat="1" applyFont="1" applyFill="1" applyBorder="1" applyAlignment="1">
      <alignment horizontal="left" vertical="top"/>
    </xf>
    <xf numFmtId="164" fontId="4" fillId="2" borderId="5" xfId="0" applyNumberFormat="1" applyFont="1" applyFill="1" applyBorder="1" applyAlignment="1">
      <alignment horizontal="center" vertical="top" wrapText="1"/>
    </xf>
    <xf numFmtId="164" fontId="4" fillId="2" borderId="27" xfId="0" applyNumberFormat="1"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13" xfId="0" applyFont="1" applyFill="1" applyBorder="1" applyAlignment="1">
      <alignment horizontal="center" vertical="top" wrapText="1"/>
    </xf>
    <xf numFmtId="0" fontId="3" fillId="2" borderId="27" xfId="0" applyFont="1" applyFill="1" applyBorder="1" applyAlignment="1">
      <alignment horizontal="center" vertical="top" wrapText="1"/>
    </xf>
    <xf numFmtId="0" fontId="3" fillId="2" borderId="4" xfId="0" applyFont="1" applyFill="1" applyBorder="1" applyAlignment="1">
      <alignment horizontal="center" vertical="top"/>
    </xf>
    <xf numFmtId="0" fontId="3" fillId="2" borderId="28" xfId="0" applyFont="1" applyFill="1" applyBorder="1" applyAlignment="1">
      <alignment horizontal="center" vertical="top"/>
    </xf>
    <xf numFmtId="4" fontId="7" fillId="2" borderId="2" xfId="0" applyNumberFormat="1" applyFont="1" applyFill="1" applyBorder="1" applyAlignment="1">
      <alignment horizontal="center" vertical="top" wrapText="1"/>
    </xf>
    <xf numFmtId="4" fontId="7" fillId="2" borderId="9" xfId="0" applyNumberFormat="1" applyFont="1" applyFill="1" applyBorder="1" applyAlignment="1">
      <alignment horizontal="center" vertical="top" wrapText="1"/>
    </xf>
    <xf numFmtId="4" fontId="7" fillId="2" borderId="3" xfId="0" applyNumberFormat="1" applyFont="1" applyFill="1" applyBorder="1" applyAlignment="1">
      <alignment horizontal="center" vertical="top" wrapText="1"/>
    </xf>
    <xf numFmtId="4" fontId="3" fillId="2" borderId="2" xfId="0" applyNumberFormat="1" applyFont="1" applyFill="1" applyBorder="1" applyAlignment="1">
      <alignment horizontal="center" vertical="top"/>
    </xf>
    <xf numFmtId="4" fontId="3" fillId="2" borderId="9" xfId="0" applyNumberFormat="1" applyFont="1" applyFill="1" applyBorder="1" applyAlignment="1">
      <alignment horizontal="center" vertical="top"/>
    </xf>
    <xf numFmtId="4" fontId="3" fillId="2" borderId="3" xfId="0" applyNumberFormat="1" applyFont="1" applyFill="1" applyBorder="1" applyAlignment="1">
      <alignment horizontal="center" vertical="top"/>
    </xf>
    <xf numFmtId="2" fontId="3" fillId="2" borderId="1" xfId="0" applyNumberFormat="1" applyFont="1" applyFill="1" applyBorder="1" applyAlignment="1">
      <alignment horizontal="center" vertical="top"/>
    </xf>
    <xf numFmtId="4" fontId="4" fillId="2" borderId="2" xfId="0" applyNumberFormat="1" applyFont="1" applyFill="1" applyBorder="1" applyAlignment="1">
      <alignment horizontal="center" vertical="top"/>
    </xf>
    <xf numFmtId="17" fontId="23" fillId="2" borderId="1" xfId="0" applyNumberFormat="1" applyFont="1" applyFill="1" applyBorder="1" applyAlignment="1">
      <alignment horizontal="center" vertical="top" wrapText="1"/>
    </xf>
    <xf numFmtId="0" fontId="23" fillId="2" borderId="1" xfId="0" applyFont="1" applyFill="1" applyBorder="1" applyAlignment="1">
      <alignment horizontal="center" vertical="top" wrapText="1"/>
    </xf>
    <xf numFmtId="4" fontId="7" fillId="2" borderId="1" xfId="0" applyNumberFormat="1" applyFont="1" applyFill="1" applyBorder="1" applyAlignment="1">
      <alignment horizontal="center" vertical="top" wrapText="1"/>
    </xf>
    <xf numFmtId="14" fontId="4" fillId="2" borderId="1" xfId="0" applyNumberFormat="1" applyFont="1" applyFill="1" applyBorder="1" applyAlignment="1">
      <alignment horizontal="center" vertical="top" wrapText="1"/>
    </xf>
    <xf numFmtId="0" fontId="2" fillId="2" borderId="2" xfId="0" applyFont="1" applyFill="1" applyBorder="1" applyAlignment="1">
      <alignment horizontal="center" vertical="top"/>
    </xf>
    <xf numFmtId="0" fontId="2" fillId="2" borderId="9" xfId="0" applyFont="1" applyFill="1" applyBorder="1" applyAlignment="1">
      <alignment horizontal="center" vertical="top"/>
    </xf>
    <xf numFmtId="0" fontId="2" fillId="2" borderId="3" xfId="0" applyFont="1" applyFill="1" applyBorder="1" applyAlignment="1">
      <alignment horizontal="center" vertical="top"/>
    </xf>
    <xf numFmtId="0" fontId="11" fillId="2" borderId="1" xfId="0" applyFont="1" applyFill="1" applyBorder="1" applyAlignment="1">
      <alignment horizontal="center" vertical="top" wrapText="1"/>
    </xf>
    <xf numFmtId="0" fontId="23" fillId="3" borderId="1" xfId="0" applyFont="1" applyFill="1" applyBorder="1" applyAlignment="1">
      <alignment horizontal="center" vertical="top"/>
    </xf>
    <xf numFmtId="0" fontId="23" fillId="3" borderId="9" xfId="0" applyFont="1" applyFill="1" applyBorder="1" applyAlignment="1">
      <alignment horizontal="center" vertical="top"/>
    </xf>
    <xf numFmtId="0" fontId="23" fillId="3" borderId="3" xfId="0" applyFont="1" applyFill="1" applyBorder="1" applyAlignment="1">
      <alignment horizontal="center" vertical="top"/>
    </xf>
    <xf numFmtId="0" fontId="10" fillId="2" borderId="1" xfId="0" applyFont="1" applyFill="1" applyBorder="1" applyAlignment="1">
      <alignment horizontal="center" vertical="top" wrapText="1"/>
    </xf>
    <xf numFmtId="0" fontId="10" fillId="2" borderId="2" xfId="0" applyFont="1" applyFill="1" applyBorder="1" applyAlignment="1">
      <alignment horizontal="center" vertical="top" wrapText="1"/>
    </xf>
    <xf numFmtId="17" fontId="4" fillId="2" borderId="1" xfId="0" applyNumberFormat="1" applyFont="1" applyFill="1" applyBorder="1" applyAlignment="1">
      <alignment horizontal="center" vertical="top" wrapText="1"/>
    </xf>
    <xf numFmtId="0" fontId="2" fillId="2" borderId="1" xfId="0" applyFont="1" applyFill="1" applyBorder="1" applyAlignment="1">
      <alignment horizontal="left" vertical="top"/>
    </xf>
    <xf numFmtId="4" fontId="7" fillId="2" borderId="1" xfId="0" applyNumberFormat="1" applyFont="1" applyFill="1" applyBorder="1" applyAlignment="1">
      <alignment horizontal="center" vertical="top"/>
    </xf>
    <xf numFmtId="0" fontId="2" fillId="2" borderId="1" xfId="0" quotePrefix="1" applyFont="1" applyFill="1" applyBorder="1" applyAlignment="1">
      <alignment horizontal="center" vertical="top" wrapText="1"/>
    </xf>
  </cellXfs>
  <cellStyles count="2">
    <cellStyle name="Įprastas" xfId="0" builtinId="0"/>
    <cellStyle name="Kablelis"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Z1076"/>
  <sheetViews>
    <sheetView tabSelected="1" zoomScale="70" zoomScaleNormal="70" workbookViewId="0">
      <selection activeCell="T9" sqref="T9:T14"/>
    </sheetView>
  </sheetViews>
  <sheetFormatPr defaultColWidth="9.1796875" defaultRowHeight="13" x14ac:dyDescent="0.3"/>
  <cols>
    <col min="1" max="1" width="1.81640625" style="28" customWidth="1"/>
    <col min="2" max="2" width="21" style="86" customWidth="1"/>
    <col min="3" max="3" width="40.1796875" style="57" customWidth="1"/>
    <col min="4" max="4" width="19" style="28" customWidth="1"/>
    <col min="5" max="5" width="28" style="90" customWidth="1"/>
    <col min="6" max="6" width="18.1796875" style="90" customWidth="1"/>
    <col min="7" max="7" width="56.1796875" style="90" customWidth="1"/>
    <col min="8" max="8" width="11.26953125" style="28" customWidth="1"/>
    <col min="9" max="9" width="15.7265625" style="28" customWidth="1"/>
    <col min="10" max="10" width="20.453125" style="28" customWidth="1"/>
    <col min="11" max="11" width="19.26953125" style="86" customWidth="1"/>
    <col min="12" max="12" width="10.54296875" style="57" customWidth="1"/>
    <col min="13" max="13" width="10.54296875" style="86" customWidth="1"/>
    <col min="14" max="14" width="17.1796875" style="50" customWidth="1"/>
    <col min="15" max="15" width="15.81640625" style="28" customWidth="1"/>
    <col min="16" max="16" width="21.453125" style="28" customWidth="1"/>
    <col min="17" max="17" width="15.453125" style="28" customWidth="1"/>
    <col min="18" max="18" width="10.81640625" style="28" customWidth="1"/>
    <col min="19" max="19" width="14.453125" style="28" customWidth="1"/>
    <col min="20" max="21" width="14" style="48" customWidth="1"/>
    <col min="22" max="22" width="11.54296875" style="49" customWidth="1"/>
    <col min="23" max="23" width="19.81640625" style="49" customWidth="1"/>
    <col min="24" max="24" width="12.1796875" style="49" customWidth="1"/>
    <col min="25" max="25" width="11.26953125" style="49" customWidth="1"/>
    <col min="26" max="26" width="12.26953125" style="49" bestFit="1" customWidth="1"/>
    <col min="27" max="27" width="12.453125" style="49" bestFit="1" customWidth="1"/>
    <col min="28" max="28" width="13.81640625" style="49" customWidth="1"/>
    <col min="29" max="29" width="11.54296875" style="50" customWidth="1"/>
    <col min="30" max="30" width="18.453125" style="50" customWidth="1"/>
    <col min="31" max="31" width="17.453125" style="50" customWidth="1"/>
    <col min="32" max="32" width="10.1796875" style="28" bestFit="1" customWidth="1"/>
    <col min="33" max="33" width="10.453125" style="50" bestFit="1" customWidth="1"/>
    <col min="34" max="34" width="26" style="133" customWidth="1"/>
    <col min="35" max="35" width="19.7265625" style="133" bestFit="1" customWidth="1"/>
    <col min="36" max="36" width="9.26953125" style="28" bestFit="1" customWidth="1"/>
    <col min="37" max="16384" width="9.1796875" style="28"/>
  </cols>
  <sheetData>
    <row r="1" spans="2:36" s="143" customFormat="1" x14ac:dyDescent="0.3">
      <c r="B1" s="144"/>
      <c r="C1" s="145"/>
      <c r="F1" s="146"/>
      <c r="K1" s="144"/>
      <c r="L1" s="145"/>
      <c r="M1" s="144"/>
      <c r="N1" s="147"/>
      <c r="T1" s="148"/>
      <c r="U1" s="148"/>
      <c r="V1" s="149"/>
      <c r="W1" s="149"/>
      <c r="X1" s="149"/>
      <c r="Y1" s="149"/>
      <c r="Z1" s="149"/>
      <c r="AA1" s="149"/>
      <c r="AB1" s="149"/>
      <c r="AC1" s="147"/>
      <c r="AD1" s="147"/>
      <c r="AE1" s="147"/>
      <c r="AG1" s="147"/>
      <c r="AH1" s="133"/>
      <c r="AI1" s="133"/>
    </row>
    <row r="2" spans="2:36" s="143" customFormat="1" x14ac:dyDescent="0.3">
      <c r="B2" s="150"/>
      <c r="C2" s="151"/>
      <c r="D2" s="152"/>
      <c r="E2" s="152"/>
      <c r="F2" s="153"/>
      <c r="G2" s="152"/>
      <c r="H2" s="152"/>
      <c r="I2" s="152"/>
      <c r="J2" s="153"/>
      <c r="K2" s="154"/>
      <c r="L2" s="151"/>
      <c r="M2" s="154"/>
      <c r="N2" s="155"/>
      <c r="O2" s="152"/>
      <c r="P2" s="152"/>
      <c r="Q2" s="152"/>
      <c r="R2" s="152"/>
      <c r="S2" s="152"/>
      <c r="T2" s="156"/>
      <c r="U2" s="156"/>
      <c r="V2" s="157"/>
      <c r="W2" s="157"/>
      <c r="X2" s="157"/>
      <c r="Y2" s="157"/>
      <c r="Z2" s="157"/>
      <c r="AA2" s="157"/>
      <c r="AB2" s="157"/>
      <c r="AC2" s="155"/>
      <c r="AD2" s="155"/>
      <c r="AE2" s="155"/>
      <c r="AF2" s="152"/>
      <c r="AG2" s="155"/>
      <c r="AH2" s="155"/>
      <c r="AI2" s="155"/>
    </row>
    <row r="3" spans="2:36" s="143" customFormat="1" ht="15" customHeight="1" x14ac:dyDescent="0.35">
      <c r="B3" s="344" t="s">
        <v>973</v>
      </c>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row>
    <row r="5" spans="2:36" ht="72.75" customHeight="1" x14ac:dyDescent="0.3">
      <c r="B5" s="352" t="s">
        <v>0</v>
      </c>
      <c r="C5" s="352" t="s">
        <v>1</v>
      </c>
      <c r="D5" s="352" t="s">
        <v>2</v>
      </c>
      <c r="E5" s="353" t="s">
        <v>3</v>
      </c>
      <c r="F5" s="352" t="s">
        <v>4</v>
      </c>
      <c r="G5" s="352" t="s">
        <v>5</v>
      </c>
      <c r="H5" s="352" t="s">
        <v>143</v>
      </c>
      <c r="I5" s="352" t="s">
        <v>144</v>
      </c>
      <c r="J5" s="351" t="s">
        <v>6</v>
      </c>
      <c r="K5" s="351"/>
      <c r="L5" s="351"/>
      <c r="M5" s="351"/>
      <c r="N5" s="357" t="s">
        <v>7</v>
      </c>
      <c r="O5" s="352" t="s">
        <v>8</v>
      </c>
      <c r="P5" s="352" t="s">
        <v>9</v>
      </c>
      <c r="Q5" s="352" t="s">
        <v>10</v>
      </c>
      <c r="R5" s="352" t="s">
        <v>11</v>
      </c>
      <c r="S5" s="352" t="s">
        <v>12</v>
      </c>
      <c r="T5" s="348" t="s">
        <v>13</v>
      </c>
      <c r="U5" s="348" t="s">
        <v>14</v>
      </c>
      <c r="V5" s="349" t="s">
        <v>15</v>
      </c>
      <c r="W5" s="349"/>
      <c r="X5" s="349"/>
      <c r="Y5" s="349"/>
      <c r="Z5" s="349"/>
      <c r="AA5" s="349"/>
      <c r="AB5" s="350" t="s">
        <v>16</v>
      </c>
      <c r="AC5" s="357" t="s">
        <v>17</v>
      </c>
      <c r="AD5" s="354" t="s">
        <v>137</v>
      </c>
      <c r="AE5" s="355"/>
      <c r="AF5" s="356"/>
      <c r="AG5" s="357" t="s">
        <v>18</v>
      </c>
      <c r="AH5" s="345" t="s">
        <v>19</v>
      </c>
      <c r="AI5" s="347" t="s">
        <v>20</v>
      </c>
      <c r="AJ5" s="357" t="s">
        <v>21</v>
      </c>
    </row>
    <row r="6" spans="2:36" ht="146.25" customHeight="1" x14ac:dyDescent="0.3">
      <c r="B6" s="352"/>
      <c r="C6" s="352"/>
      <c r="D6" s="352"/>
      <c r="E6" s="353"/>
      <c r="F6" s="352"/>
      <c r="G6" s="352"/>
      <c r="H6" s="352"/>
      <c r="I6" s="352"/>
      <c r="J6" s="121" t="s">
        <v>22</v>
      </c>
      <c r="K6" s="120" t="s">
        <v>23</v>
      </c>
      <c r="L6" s="120" t="s">
        <v>24</v>
      </c>
      <c r="M6" s="104" t="s">
        <v>25</v>
      </c>
      <c r="N6" s="358"/>
      <c r="O6" s="352"/>
      <c r="P6" s="352"/>
      <c r="Q6" s="352"/>
      <c r="R6" s="352"/>
      <c r="S6" s="352"/>
      <c r="T6" s="348"/>
      <c r="U6" s="348"/>
      <c r="V6" s="136" t="s">
        <v>138</v>
      </c>
      <c r="W6" s="136" t="s">
        <v>26</v>
      </c>
      <c r="X6" s="136" t="s">
        <v>27</v>
      </c>
      <c r="Y6" s="136" t="s">
        <v>28</v>
      </c>
      <c r="Z6" s="136" t="s">
        <v>29</v>
      </c>
      <c r="AA6" s="136" t="s">
        <v>30</v>
      </c>
      <c r="AB6" s="350"/>
      <c r="AC6" s="358"/>
      <c r="AD6" s="120" t="s">
        <v>31</v>
      </c>
      <c r="AE6" s="120" t="s">
        <v>32</v>
      </c>
      <c r="AF6" s="120" t="s">
        <v>33</v>
      </c>
      <c r="AG6" s="358"/>
      <c r="AH6" s="346"/>
      <c r="AI6" s="347"/>
      <c r="AJ6" s="358"/>
    </row>
    <row r="7" spans="2:36" s="166" customFormat="1" x14ac:dyDescent="0.3">
      <c r="B7" s="162">
        <v>1</v>
      </c>
      <c r="C7" s="163">
        <v>2</v>
      </c>
      <c r="D7" s="163">
        <v>3</v>
      </c>
      <c r="E7" s="163">
        <v>4</v>
      </c>
      <c r="F7" s="163">
        <v>5</v>
      </c>
      <c r="G7" s="163">
        <v>6</v>
      </c>
      <c r="H7" s="163">
        <v>7</v>
      </c>
      <c r="I7" s="163">
        <v>8</v>
      </c>
      <c r="J7" s="163">
        <v>9</v>
      </c>
      <c r="K7" s="162">
        <v>10</v>
      </c>
      <c r="L7" s="163">
        <v>11</v>
      </c>
      <c r="M7" s="162">
        <v>12</v>
      </c>
      <c r="N7" s="163">
        <v>13</v>
      </c>
      <c r="O7" s="163">
        <v>14</v>
      </c>
      <c r="P7" s="163">
        <v>15</v>
      </c>
      <c r="Q7" s="163">
        <v>16</v>
      </c>
      <c r="R7" s="163">
        <v>17</v>
      </c>
      <c r="S7" s="163">
        <v>18</v>
      </c>
      <c r="T7" s="164">
        <v>19</v>
      </c>
      <c r="U7" s="164">
        <v>20</v>
      </c>
      <c r="V7" s="163">
        <v>21</v>
      </c>
      <c r="W7" s="163">
        <v>22</v>
      </c>
      <c r="X7" s="163">
        <v>23</v>
      </c>
      <c r="Y7" s="163">
        <v>24</v>
      </c>
      <c r="Z7" s="163">
        <v>25</v>
      </c>
      <c r="AA7" s="163">
        <v>26</v>
      </c>
      <c r="AB7" s="163">
        <v>27</v>
      </c>
      <c r="AC7" s="163">
        <v>28</v>
      </c>
      <c r="AD7" s="163">
        <v>29</v>
      </c>
      <c r="AE7" s="163">
        <v>30</v>
      </c>
      <c r="AF7" s="163">
        <v>31</v>
      </c>
      <c r="AG7" s="163">
        <v>32</v>
      </c>
      <c r="AH7" s="165">
        <v>33</v>
      </c>
      <c r="AI7" s="165">
        <v>34</v>
      </c>
      <c r="AJ7" s="163">
        <v>35</v>
      </c>
    </row>
    <row r="8" spans="2:36" ht="273.64999999999998" hidden="1" customHeight="1" x14ac:dyDescent="0.3">
      <c r="B8" s="6" t="s">
        <v>34</v>
      </c>
      <c r="C8" s="6" t="s">
        <v>35</v>
      </c>
      <c r="D8" s="15" t="s">
        <v>36</v>
      </c>
      <c r="E8" s="98" t="s">
        <v>37</v>
      </c>
      <c r="F8" s="7" t="s">
        <v>38</v>
      </c>
      <c r="G8" s="7" t="s">
        <v>139</v>
      </c>
      <c r="H8" s="15" t="s">
        <v>39</v>
      </c>
      <c r="I8" s="15" t="s">
        <v>140</v>
      </c>
      <c r="J8" s="9" t="s">
        <v>40</v>
      </c>
      <c r="K8" s="6" t="s">
        <v>41</v>
      </c>
      <c r="L8" s="6" t="s">
        <v>42</v>
      </c>
      <c r="M8" s="6" t="s">
        <v>43</v>
      </c>
      <c r="N8" s="15" t="s">
        <v>44</v>
      </c>
      <c r="O8" s="6" t="s">
        <v>45</v>
      </c>
      <c r="P8" s="15" t="s">
        <v>46</v>
      </c>
      <c r="Q8" s="15" t="s">
        <v>47</v>
      </c>
      <c r="R8" s="15" t="s">
        <v>48</v>
      </c>
      <c r="S8" s="15" t="s">
        <v>49</v>
      </c>
      <c r="T8" s="22" t="s">
        <v>141</v>
      </c>
      <c r="U8" s="22" t="s">
        <v>50</v>
      </c>
      <c r="V8" s="8" t="s">
        <v>51</v>
      </c>
      <c r="W8" s="8" t="s">
        <v>52</v>
      </c>
      <c r="X8" s="8" t="s">
        <v>601</v>
      </c>
      <c r="Y8" s="8" t="s">
        <v>53</v>
      </c>
      <c r="Z8" s="8" t="s">
        <v>54</v>
      </c>
      <c r="AA8" s="8" t="s">
        <v>55</v>
      </c>
      <c r="AB8" s="8" t="s">
        <v>56</v>
      </c>
      <c r="AC8" s="15" t="s">
        <v>57</v>
      </c>
      <c r="AD8" s="15" t="s">
        <v>58</v>
      </c>
      <c r="AE8" s="15" t="s">
        <v>59</v>
      </c>
      <c r="AF8" s="6" t="s">
        <v>60</v>
      </c>
      <c r="AG8" s="15" t="s">
        <v>61</v>
      </c>
      <c r="AH8" s="132" t="s">
        <v>62</v>
      </c>
      <c r="AI8" s="132" t="s">
        <v>63</v>
      </c>
      <c r="AJ8" s="6" t="s">
        <v>64</v>
      </c>
    </row>
    <row r="9" spans="2:36" ht="36" customHeight="1" x14ac:dyDescent="0.3">
      <c r="B9" s="173" t="s">
        <v>790</v>
      </c>
      <c r="C9" s="173" t="s">
        <v>65</v>
      </c>
      <c r="D9" s="173" t="s">
        <v>66</v>
      </c>
      <c r="E9" s="182" t="s">
        <v>67</v>
      </c>
      <c r="F9" s="182" t="s">
        <v>68</v>
      </c>
      <c r="G9" s="182" t="s">
        <v>69</v>
      </c>
      <c r="H9" s="167" t="s">
        <v>70</v>
      </c>
      <c r="I9" s="173" t="s">
        <v>79</v>
      </c>
      <c r="J9" s="9" t="s">
        <v>71</v>
      </c>
      <c r="K9" s="6" t="s">
        <v>72</v>
      </c>
      <c r="L9" s="6" t="s">
        <v>131</v>
      </c>
      <c r="M9" s="6">
        <v>60</v>
      </c>
      <c r="N9" s="174" t="s">
        <v>73</v>
      </c>
      <c r="O9" s="173" t="s">
        <v>74</v>
      </c>
      <c r="P9" s="178" t="s">
        <v>75</v>
      </c>
      <c r="Q9" s="178" t="s">
        <v>76</v>
      </c>
      <c r="R9" s="178" t="s">
        <v>77</v>
      </c>
      <c r="S9" s="174" t="s">
        <v>78</v>
      </c>
      <c r="T9" s="197">
        <f>V9+Y9</f>
        <v>600000</v>
      </c>
      <c r="U9" s="197">
        <v>10000</v>
      </c>
      <c r="V9" s="199">
        <v>482000</v>
      </c>
      <c r="W9" s="199" t="s">
        <v>79</v>
      </c>
      <c r="X9" s="199" t="s">
        <v>79</v>
      </c>
      <c r="Y9" s="199">
        <v>118000</v>
      </c>
      <c r="Z9" s="199" t="s">
        <v>79</v>
      </c>
      <c r="AA9" s="199" t="s">
        <v>79</v>
      </c>
      <c r="AB9" s="199" t="s">
        <v>79</v>
      </c>
      <c r="AC9" s="174" t="s">
        <v>80</v>
      </c>
      <c r="AD9" s="174">
        <v>80000</v>
      </c>
      <c r="AE9" s="174">
        <v>520000</v>
      </c>
      <c r="AF9" s="173" t="s">
        <v>79</v>
      </c>
      <c r="AG9" s="174" t="s">
        <v>33</v>
      </c>
      <c r="AH9" s="174" t="s">
        <v>133</v>
      </c>
      <c r="AI9" s="174" t="s">
        <v>81</v>
      </c>
      <c r="AJ9" s="173"/>
    </row>
    <row r="10" spans="2:36" ht="81.650000000000006" customHeight="1" x14ac:dyDescent="0.3">
      <c r="B10" s="173"/>
      <c r="C10" s="173"/>
      <c r="D10" s="173"/>
      <c r="E10" s="182"/>
      <c r="F10" s="182"/>
      <c r="G10" s="182"/>
      <c r="H10" s="168"/>
      <c r="I10" s="173"/>
      <c r="J10" s="9" t="s">
        <v>82</v>
      </c>
      <c r="K10" s="6" t="s">
        <v>83</v>
      </c>
      <c r="L10" s="6" t="s">
        <v>85</v>
      </c>
      <c r="M10" s="6">
        <v>537</v>
      </c>
      <c r="N10" s="174"/>
      <c r="O10" s="173"/>
      <c r="P10" s="179"/>
      <c r="Q10" s="179"/>
      <c r="R10" s="179"/>
      <c r="S10" s="174"/>
      <c r="T10" s="197"/>
      <c r="U10" s="197"/>
      <c r="V10" s="199"/>
      <c r="W10" s="199"/>
      <c r="X10" s="199"/>
      <c r="Y10" s="199"/>
      <c r="Z10" s="199"/>
      <c r="AA10" s="199"/>
      <c r="AB10" s="199"/>
      <c r="AC10" s="174"/>
      <c r="AD10" s="174"/>
      <c r="AE10" s="174"/>
      <c r="AF10" s="173"/>
      <c r="AG10" s="174"/>
      <c r="AH10" s="268"/>
      <c r="AI10" s="174"/>
      <c r="AJ10" s="173"/>
    </row>
    <row r="11" spans="2:36" ht="52.5" customHeight="1" x14ac:dyDescent="0.3">
      <c r="B11" s="173"/>
      <c r="C11" s="173"/>
      <c r="D11" s="173"/>
      <c r="E11" s="182"/>
      <c r="F11" s="182" t="s">
        <v>129</v>
      </c>
      <c r="G11" s="182"/>
      <c r="H11" s="168"/>
      <c r="I11" s="173"/>
      <c r="J11" s="9" t="s">
        <v>71</v>
      </c>
      <c r="K11" s="6" t="s">
        <v>72</v>
      </c>
      <c r="L11" s="6" t="s">
        <v>131</v>
      </c>
      <c r="M11" s="6">
        <v>8</v>
      </c>
      <c r="N11" s="174"/>
      <c r="O11" s="173"/>
      <c r="P11" s="179"/>
      <c r="Q11" s="179"/>
      <c r="R11" s="179"/>
      <c r="S11" s="174"/>
      <c r="T11" s="197"/>
      <c r="U11" s="197"/>
      <c r="V11" s="199"/>
      <c r="W11" s="199"/>
      <c r="X11" s="199"/>
      <c r="Y11" s="199"/>
      <c r="Z11" s="199"/>
      <c r="AA11" s="199"/>
      <c r="AB11" s="199"/>
      <c r="AC11" s="174"/>
      <c r="AD11" s="174"/>
      <c r="AE11" s="174"/>
      <c r="AF11" s="173"/>
      <c r="AG11" s="174"/>
      <c r="AH11" s="268"/>
      <c r="AI11" s="174"/>
      <c r="AJ11" s="173"/>
    </row>
    <row r="12" spans="2:36" ht="79" customHeight="1" x14ac:dyDescent="0.3">
      <c r="B12" s="173"/>
      <c r="C12" s="173"/>
      <c r="D12" s="173"/>
      <c r="E12" s="182"/>
      <c r="F12" s="182"/>
      <c r="G12" s="182"/>
      <c r="H12" s="168"/>
      <c r="I12" s="173"/>
      <c r="J12" s="9" t="s">
        <v>82</v>
      </c>
      <c r="K12" s="6" t="s">
        <v>83</v>
      </c>
      <c r="L12" s="6" t="s">
        <v>85</v>
      </c>
      <c r="M12" s="6">
        <v>64</v>
      </c>
      <c r="N12" s="174"/>
      <c r="O12" s="173"/>
      <c r="P12" s="179"/>
      <c r="Q12" s="179"/>
      <c r="R12" s="179"/>
      <c r="S12" s="174"/>
      <c r="T12" s="197"/>
      <c r="U12" s="197"/>
      <c r="V12" s="199"/>
      <c r="W12" s="199"/>
      <c r="X12" s="199"/>
      <c r="Y12" s="199"/>
      <c r="Z12" s="199"/>
      <c r="AA12" s="199"/>
      <c r="AB12" s="199"/>
      <c r="AC12" s="174"/>
      <c r="AD12" s="174"/>
      <c r="AE12" s="174"/>
      <c r="AF12" s="173"/>
      <c r="AG12" s="174"/>
      <c r="AH12" s="268"/>
      <c r="AI12" s="174"/>
      <c r="AJ12" s="173"/>
    </row>
    <row r="13" spans="2:36" ht="51.65" customHeight="1" x14ac:dyDescent="0.3">
      <c r="B13" s="173"/>
      <c r="C13" s="173"/>
      <c r="D13" s="173"/>
      <c r="E13" s="182"/>
      <c r="F13" s="182" t="s">
        <v>130</v>
      </c>
      <c r="G13" s="182"/>
      <c r="H13" s="168"/>
      <c r="I13" s="173"/>
      <c r="J13" s="9" t="s">
        <v>71</v>
      </c>
      <c r="K13" s="6" t="s">
        <v>72</v>
      </c>
      <c r="L13" s="6" t="s">
        <v>131</v>
      </c>
      <c r="M13" s="6">
        <v>52</v>
      </c>
      <c r="N13" s="174"/>
      <c r="O13" s="173"/>
      <c r="P13" s="179"/>
      <c r="Q13" s="179"/>
      <c r="R13" s="179"/>
      <c r="S13" s="174"/>
      <c r="T13" s="197"/>
      <c r="U13" s="197"/>
      <c r="V13" s="199"/>
      <c r="W13" s="199"/>
      <c r="X13" s="199"/>
      <c r="Y13" s="199"/>
      <c r="Z13" s="199"/>
      <c r="AA13" s="199"/>
      <c r="AB13" s="199"/>
      <c r="AC13" s="174"/>
      <c r="AD13" s="174"/>
      <c r="AE13" s="174"/>
      <c r="AF13" s="173"/>
      <c r="AG13" s="174"/>
      <c r="AH13" s="268"/>
      <c r="AI13" s="174"/>
      <c r="AJ13" s="173"/>
    </row>
    <row r="14" spans="2:36" ht="79" customHeight="1" x14ac:dyDescent="0.3">
      <c r="B14" s="173"/>
      <c r="C14" s="173"/>
      <c r="D14" s="173"/>
      <c r="E14" s="182"/>
      <c r="F14" s="182"/>
      <c r="G14" s="182"/>
      <c r="H14" s="168"/>
      <c r="I14" s="173"/>
      <c r="J14" s="9" t="s">
        <v>82</v>
      </c>
      <c r="K14" s="6" t="s">
        <v>83</v>
      </c>
      <c r="L14" s="6" t="s">
        <v>85</v>
      </c>
      <c r="M14" s="6">
        <v>473</v>
      </c>
      <c r="N14" s="174"/>
      <c r="O14" s="173"/>
      <c r="P14" s="179"/>
      <c r="Q14" s="179"/>
      <c r="R14" s="179"/>
      <c r="S14" s="174"/>
      <c r="T14" s="197"/>
      <c r="U14" s="197"/>
      <c r="V14" s="199"/>
      <c r="W14" s="199"/>
      <c r="X14" s="199"/>
      <c r="Y14" s="199"/>
      <c r="Z14" s="199"/>
      <c r="AA14" s="199"/>
      <c r="AB14" s="199"/>
      <c r="AC14" s="174"/>
      <c r="AD14" s="174"/>
      <c r="AE14" s="174"/>
      <c r="AF14" s="173"/>
      <c r="AG14" s="174"/>
      <c r="AH14" s="268"/>
      <c r="AI14" s="174"/>
      <c r="AJ14" s="173"/>
    </row>
    <row r="15" spans="2:36" s="26" customFormat="1" ht="89.5" customHeight="1" x14ac:dyDescent="0.35">
      <c r="B15" s="167" t="s">
        <v>791</v>
      </c>
      <c r="C15" s="167" t="s">
        <v>87</v>
      </c>
      <c r="D15" s="167" t="s">
        <v>88</v>
      </c>
      <c r="E15" s="195" t="s">
        <v>67</v>
      </c>
      <c r="F15" s="11" t="s">
        <v>89</v>
      </c>
      <c r="G15" s="195" t="s">
        <v>69</v>
      </c>
      <c r="H15" s="178" t="s">
        <v>70</v>
      </c>
      <c r="I15" s="178" t="s">
        <v>79</v>
      </c>
      <c r="J15" s="110" t="s">
        <v>90</v>
      </c>
      <c r="K15" s="4" t="s">
        <v>91</v>
      </c>
      <c r="L15" s="31" t="s">
        <v>85</v>
      </c>
      <c r="M15" s="4">
        <v>51</v>
      </c>
      <c r="N15" s="178" t="s">
        <v>73</v>
      </c>
      <c r="O15" s="167" t="s">
        <v>76</v>
      </c>
      <c r="P15" s="167" t="s">
        <v>75</v>
      </c>
      <c r="Q15" s="167" t="s">
        <v>76</v>
      </c>
      <c r="R15" s="170" t="s">
        <v>77</v>
      </c>
      <c r="S15" s="170" t="s">
        <v>84</v>
      </c>
      <c r="T15" s="189">
        <v>1296747.33</v>
      </c>
      <c r="U15" s="189" t="s">
        <v>92</v>
      </c>
      <c r="V15" s="14">
        <v>985956.54</v>
      </c>
      <c r="W15" s="8" t="s">
        <v>79</v>
      </c>
      <c r="X15" s="8" t="s">
        <v>79</v>
      </c>
      <c r="Y15" s="14">
        <v>310790.78999999998</v>
      </c>
      <c r="Z15" s="14" t="s">
        <v>79</v>
      </c>
      <c r="AA15" s="14" t="s">
        <v>79</v>
      </c>
      <c r="AB15" s="14">
        <v>0</v>
      </c>
      <c r="AC15" s="19" t="s">
        <v>80</v>
      </c>
      <c r="AD15" s="16">
        <v>332224.78999999998</v>
      </c>
      <c r="AE15" s="74">
        <v>964522.54</v>
      </c>
      <c r="AF15" s="19" t="s">
        <v>79</v>
      </c>
      <c r="AG15" s="178" t="s">
        <v>33</v>
      </c>
      <c r="AH15" s="178" t="s">
        <v>135</v>
      </c>
      <c r="AI15" s="178" t="s">
        <v>136</v>
      </c>
      <c r="AJ15" s="178"/>
    </row>
    <row r="16" spans="2:36" s="26" customFormat="1" ht="88" customHeight="1" x14ac:dyDescent="0.35">
      <c r="B16" s="173"/>
      <c r="C16" s="173"/>
      <c r="D16" s="168"/>
      <c r="E16" s="192"/>
      <c r="F16" s="7" t="s">
        <v>93</v>
      </c>
      <c r="G16" s="182"/>
      <c r="H16" s="179"/>
      <c r="I16" s="179"/>
      <c r="J16" s="108" t="s">
        <v>90</v>
      </c>
      <c r="K16" s="6" t="s">
        <v>91</v>
      </c>
      <c r="L16" s="56" t="s">
        <v>85</v>
      </c>
      <c r="M16" s="6">
        <v>8</v>
      </c>
      <c r="N16" s="179"/>
      <c r="O16" s="173"/>
      <c r="P16" s="168"/>
      <c r="Q16" s="168"/>
      <c r="R16" s="171"/>
      <c r="S16" s="171"/>
      <c r="T16" s="197"/>
      <c r="U16" s="197"/>
      <c r="V16" s="8">
        <v>166112.39000000001</v>
      </c>
      <c r="W16" s="8" t="s">
        <v>79</v>
      </c>
      <c r="X16" s="8" t="s">
        <v>79</v>
      </c>
      <c r="Y16" s="8">
        <v>166112.39000000001</v>
      </c>
      <c r="Z16" s="8" t="s">
        <v>79</v>
      </c>
      <c r="AA16" s="8" t="s">
        <v>79</v>
      </c>
      <c r="AB16" s="8">
        <v>0</v>
      </c>
      <c r="AC16" s="15" t="s">
        <v>80</v>
      </c>
      <c r="AD16" s="16">
        <v>332224.78999999998</v>
      </c>
      <c r="AE16" s="16" t="s">
        <v>79</v>
      </c>
      <c r="AF16" s="6" t="s">
        <v>79</v>
      </c>
      <c r="AG16" s="174"/>
      <c r="AH16" s="174"/>
      <c r="AI16" s="179"/>
      <c r="AJ16" s="168"/>
    </row>
    <row r="17" spans="2:36" s="26" customFormat="1" ht="82" customHeight="1" x14ac:dyDescent="0.35">
      <c r="B17" s="173"/>
      <c r="C17" s="173"/>
      <c r="D17" s="331"/>
      <c r="E17" s="382"/>
      <c r="F17" s="7" t="s">
        <v>94</v>
      </c>
      <c r="G17" s="182"/>
      <c r="H17" s="383"/>
      <c r="I17" s="383"/>
      <c r="J17" s="108" t="s">
        <v>90</v>
      </c>
      <c r="K17" s="6" t="s">
        <v>91</v>
      </c>
      <c r="L17" s="56" t="s">
        <v>85</v>
      </c>
      <c r="M17" s="6">
        <v>43</v>
      </c>
      <c r="N17" s="383"/>
      <c r="O17" s="173"/>
      <c r="P17" s="331"/>
      <c r="Q17" s="331"/>
      <c r="R17" s="368"/>
      <c r="S17" s="368"/>
      <c r="T17" s="197"/>
      <c r="U17" s="197"/>
      <c r="V17" s="8">
        <v>819844.15</v>
      </c>
      <c r="W17" s="8" t="s">
        <v>79</v>
      </c>
      <c r="X17" s="8" t="s">
        <v>79</v>
      </c>
      <c r="Y17" s="8">
        <v>144678.39000000001</v>
      </c>
      <c r="Z17" s="8" t="s">
        <v>79</v>
      </c>
      <c r="AA17" s="8" t="s">
        <v>79</v>
      </c>
      <c r="AB17" s="8">
        <v>0</v>
      </c>
      <c r="AC17" s="15" t="s">
        <v>80</v>
      </c>
      <c r="AD17" s="16" t="s">
        <v>79</v>
      </c>
      <c r="AE17" s="16">
        <v>964522.54</v>
      </c>
      <c r="AF17" s="6" t="s">
        <v>79</v>
      </c>
      <c r="AG17" s="174"/>
      <c r="AH17" s="174"/>
      <c r="AI17" s="383"/>
      <c r="AJ17" s="331"/>
    </row>
    <row r="18" spans="2:36" s="26" customFormat="1" ht="130" customHeight="1" x14ac:dyDescent="0.35">
      <c r="B18" s="343" t="s">
        <v>792</v>
      </c>
      <c r="C18" s="343" t="s">
        <v>95</v>
      </c>
      <c r="D18" s="361" t="s">
        <v>66</v>
      </c>
      <c r="E18" s="371" t="s">
        <v>67</v>
      </c>
      <c r="F18" s="378" t="s">
        <v>96</v>
      </c>
      <c r="G18" s="378" t="s">
        <v>69</v>
      </c>
      <c r="H18" s="361" t="s">
        <v>70</v>
      </c>
      <c r="I18" s="361" t="s">
        <v>79</v>
      </c>
      <c r="J18" s="111" t="s">
        <v>82</v>
      </c>
      <c r="K18" s="13" t="s">
        <v>83</v>
      </c>
      <c r="L18" s="5" t="s">
        <v>85</v>
      </c>
      <c r="M18" s="29">
        <v>234</v>
      </c>
      <c r="N18" s="340" t="s">
        <v>73</v>
      </c>
      <c r="O18" s="343" t="s">
        <v>97</v>
      </c>
      <c r="P18" s="361" t="s">
        <v>75</v>
      </c>
      <c r="Q18" s="361" t="s">
        <v>76</v>
      </c>
      <c r="R18" s="363" t="s">
        <v>77</v>
      </c>
      <c r="S18" s="363" t="s">
        <v>78</v>
      </c>
      <c r="T18" s="366">
        <v>7873480.7000000002</v>
      </c>
      <c r="U18" s="198">
        <v>200000</v>
      </c>
      <c r="V18" s="200">
        <v>6137145.3200000003</v>
      </c>
      <c r="W18" s="334" t="s">
        <v>98</v>
      </c>
      <c r="X18" s="334" t="s">
        <v>98</v>
      </c>
      <c r="Y18" s="200">
        <v>1736335.38</v>
      </c>
      <c r="Z18" s="387" t="s">
        <v>79</v>
      </c>
      <c r="AA18" s="200" t="s">
        <v>79</v>
      </c>
      <c r="AB18" s="200" t="s">
        <v>98</v>
      </c>
      <c r="AC18" s="179" t="s">
        <v>80</v>
      </c>
      <c r="AD18" s="211">
        <v>1586609.21</v>
      </c>
      <c r="AE18" s="201">
        <v>6286871.4900000002</v>
      </c>
      <c r="AF18" s="179" t="s">
        <v>79</v>
      </c>
      <c r="AG18" s="339" t="s">
        <v>33</v>
      </c>
      <c r="AH18" s="341" t="s">
        <v>99</v>
      </c>
      <c r="AI18" s="340" t="s">
        <v>100</v>
      </c>
      <c r="AJ18" s="340"/>
    </row>
    <row r="19" spans="2:36" s="26" customFormat="1" ht="69" customHeight="1" x14ac:dyDescent="0.35">
      <c r="B19" s="343"/>
      <c r="C19" s="343"/>
      <c r="D19" s="343"/>
      <c r="E19" s="378"/>
      <c r="F19" s="381"/>
      <c r="G19" s="378"/>
      <c r="H19" s="343"/>
      <c r="I19" s="343"/>
      <c r="J19" s="112" t="s">
        <v>101</v>
      </c>
      <c r="K19" s="4" t="s">
        <v>102</v>
      </c>
      <c r="L19" s="4" t="s">
        <v>131</v>
      </c>
      <c r="M19" s="58">
        <v>42</v>
      </c>
      <c r="N19" s="341"/>
      <c r="O19" s="343"/>
      <c r="P19" s="343"/>
      <c r="Q19" s="343"/>
      <c r="R19" s="364"/>
      <c r="S19" s="364"/>
      <c r="T19" s="366"/>
      <c r="U19" s="369"/>
      <c r="V19" s="333"/>
      <c r="W19" s="335"/>
      <c r="X19" s="335"/>
      <c r="Y19" s="333"/>
      <c r="Z19" s="388"/>
      <c r="AA19" s="333"/>
      <c r="AB19" s="333"/>
      <c r="AC19" s="383"/>
      <c r="AD19" s="386"/>
      <c r="AE19" s="386"/>
      <c r="AF19" s="331"/>
      <c r="AG19" s="339"/>
      <c r="AH19" s="341"/>
      <c r="AI19" s="341"/>
      <c r="AJ19" s="343"/>
    </row>
    <row r="20" spans="2:36" s="26" customFormat="1" ht="80.150000000000006" customHeight="1" x14ac:dyDescent="0.35">
      <c r="B20" s="343"/>
      <c r="C20" s="343"/>
      <c r="D20" s="343"/>
      <c r="E20" s="378"/>
      <c r="F20" s="371" t="s">
        <v>103</v>
      </c>
      <c r="G20" s="378"/>
      <c r="H20" s="343"/>
      <c r="I20" s="343"/>
      <c r="J20" s="113" t="s">
        <v>82</v>
      </c>
      <c r="K20" s="59" t="s">
        <v>83</v>
      </c>
      <c r="L20" s="6" t="s">
        <v>85</v>
      </c>
      <c r="M20" s="60">
        <v>64</v>
      </c>
      <c r="N20" s="341"/>
      <c r="O20" s="343"/>
      <c r="P20" s="343"/>
      <c r="Q20" s="343"/>
      <c r="R20" s="364"/>
      <c r="S20" s="364"/>
      <c r="T20" s="366"/>
      <c r="U20" s="376">
        <v>200000</v>
      </c>
      <c r="V20" s="334">
        <v>793304.6</v>
      </c>
      <c r="W20" s="334" t="s">
        <v>98</v>
      </c>
      <c r="X20" s="334" t="s">
        <v>98</v>
      </c>
      <c r="Y20" s="334">
        <v>793304.61</v>
      </c>
      <c r="Z20" s="334" t="s">
        <v>98</v>
      </c>
      <c r="AA20" s="334" t="s">
        <v>98</v>
      </c>
      <c r="AB20" s="334" t="s">
        <v>98</v>
      </c>
      <c r="AC20" s="340" t="s">
        <v>80</v>
      </c>
      <c r="AD20" s="336" t="s">
        <v>104</v>
      </c>
      <c r="AE20" s="336" t="s">
        <v>98</v>
      </c>
      <c r="AF20" s="361" t="s">
        <v>98</v>
      </c>
      <c r="AG20" s="339"/>
      <c r="AH20" s="341"/>
      <c r="AI20" s="341"/>
      <c r="AJ20" s="343"/>
    </row>
    <row r="21" spans="2:36" s="26" customFormat="1" ht="54.65" customHeight="1" x14ac:dyDescent="0.35">
      <c r="B21" s="343"/>
      <c r="C21" s="343"/>
      <c r="D21" s="343"/>
      <c r="E21" s="378"/>
      <c r="F21" s="381"/>
      <c r="G21" s="378"/>
      <c r="H21" s="343"/>
      <c r="I21" s="343"/>
      <c r="J21" s="113" t="s">
        <v>101</v>
      </c>
      <c r="K21" s="59" t="s">
        <v>102</v>
      </c>
      <c r="L21" s="4" t="s">
        <v>131</v>
      </c>
      <c r="M21" s="60">
        <v>8</v>
      </c>
      <c r="N21" s="341"/>
      <c r="O21" s="343"/>
      <c r="P21" s="343"/>
      <c r="Q21" s="343"/>
      <c r="R21" s="364"/>
      <c r="S21" s="364"/>
      <c r="T21" s="366"/>
      <c r="U21" s="377"/>
      <c r="V21" s="335"/>
      <c r="W21" s="335"/>
      <c r="X21" s="335"/>
      <c r="Y21" s="335"/>
      <c r="Z21" s="335"/>
      <c r="AA21" s="335"/>
      <c r="AB21" s="335"/>
      <c r="AC21" s="342"/>
      <c r="AD21" s="337"/>
      <c r="AE21" s="337"/>
      <c r="AF21" s="359"/>
      <c r="AG21" s="339"/>
      <c r="AH21" s="341"/>
      <c r="AI21" s="341"/>
      <c r="AJ21" s="343"/>
    </row>
    <row r="22" spans="2:36" s="26" customFormat="1" ht="72" customHeight="1" x14ac:dyDescent="0.35">
      <c r="B22" s="343"/>
      <c r="C22" s="343"/>
      <c r="D22" s="343"/>
      <c r="E22" s="378"/>
      <c r="F22" s="371" t="s">
        <v>105</v>
      </c>
      <c r="G22" s="378"/>
      <c r="H22" s="343"/>
      <c r="I22" s="343"/>
      <c r="J22" s="113" t="s">
        <v>82</v>
      </c>
      <c r="K22" s="59" t="s">
        <v>83</v>
      </c>
      <c r="L22" s="6" t="s">
        <v>85</v>
      </c>
      <c r="M22" s="60">
        <v>170</v>
      </c>
      <c r="N22" s="341"/>
      <c r="O22" s="343"/>
      <c r="P22" s="343"/>
      <c r="Q22" s="343"/>
      <c r="R22" s="364"/>
      <c r="S22" s="364"/>
      <c r="T22" s="366"/>
      <c r="U22" s="376">
        <v>200000</v>
      </c>
      <c r="V22" s="334">
        <v>5343840.72</v>
      </c>
      <c r="W22" s="334" t="s">
        <v>98</v>
      </c>
      <c r="X22" s="334" t="s">
        <v>98</v>
      </c>
      <c r="Y22" s="334">
        <v>943030.77</v>
      </c>
      <c r="Z22" s="334" t="s">
        <v>98</v>
      </c>
      <c r="AA22" s="334" t="s">
        <v>98</v>
      </c>
      <c r="AB22" s="334" t="s">
        <v>98</v>
      </c>
      <c r="AC22" s="340" t="s">
        <v>80</v>
      </c>
      <c r="AD22" s="336" t="s">
        <v>98</v>
      </c>
      <c r="AE22" s="336">
        <v>6286871.4900000002</v>
      </c>
      <c r="AF22" s="361" t="s">
        <v>98</v>
      </c>
      <c r="AG22" s="339"/>
      <c r="AH22" s="341"/>
      <c r="AI22" s="341"/>
      <c r="AJ22" s="343"/>
    </row>
    <row r="23" spans="2:36" s="26" customFormat="1" ht="70.5" customHeight="1" x14ac:dyDescent="0.35">
      <c r="B23" s="362"/>
      <c r="C23" s="362"/>
      <c r="D23" s="362"/>
      <c r="E23" s="372"/>
      <c r="F23" s="372"/>
      <c r="G23" s="372"/>
      <c r="H23" s="362"/>
      <c r="I23" s="362"/>
      <c r="J23" s="140" t="s">
        <v>101</v>
      </c>
      <c r="K23" s="141" t="s">
        <v>102</v>
      </c>
      <c r="L23" s="6" t="s">
        <v>131</v>
      </c>
      <c r="M23" s="142">
        <v>34</v>
      </c>
      <c r="N23" s="370"/>
      <c r="O23" s="359"/>
      <c r="P23" s="359"/>
      <c r="Q23" s="359"/>
      <c r="R23" s="365"/>
      <c r="S23" s="365"/>
      <c r="T23" s="367"/>
      <c r="U23" s="377"/>
      <c r="V23" s="335"/>
      <c r="W23" s="335"/>
      <c r="X23" s="335"/>
      <c r="Y23" s="335"/>
      <c r="Z23" s="335"/>
      <c r="AA23" s="335"/>
      <c r="AB23" s="335"/>
      <c r="AC23" s="342"/>
      <c r="AD23" s="337"/>
      <c r="AE23" s="337"/>
      <c r="AF23" s="359"/>
      <c r="AG23" s="360"/>
      <c r="AH23" s="342"/>
      <c r="AI23" s="342"/>
      <c r="AJ23" s="359"/>
    </row>
    <row r="24" spans="2:36" s="26" customFormat="1" ht="83.25" customHeight="1" x14ac:dyDescent="0.35">
      <c r="B24" s="343" t="s">
        <v>793</v>
      </c>
      <c r="C24" s="343" t="s">
        <v>95</v>
      </c>
      <c r="D24" s="343" t="s">
        <v>66</v>
      </c>
      <c r="E24" s="378" t="s">
        <v>67</v>
      </c>
      <c r="F24" s="378" t="s">
        <v>96</v>
      </c>
      <c r="G24" s="378" t="s">
        <v>69</v>
      </c>
      <c r="H24" s="343" t="s">
        <v>70</v>
      </c>
      <c r="I24" s="343" t="s">
        <v>79</v>
      </c>
      <c r="J24" s="139" t="s">
        <v>82</v>
      </c>
      <c r="K24" s="13" t="s">
        <v>83</v>
      </c>
      <c r="L24" s="5" t="s">
        <v>85</v>
      </c>
      <c r="M24" s="29">
        <v>45</v>
      </c>
      <c r="N24" s="341" t="s">
        <v>73</v>
      </c>
      <c r="O24" s="343" t="s">
        <v>97</v>
      </c>
      <c r="P24" s="361" t="s">
        <v>75</v>
      </c>
      <c r="Q24" s="361" t="s">
        <v>76</v>
      </c>
      <c r="R24" s="363" t="s">
        <v>77</v>
      </c>
      <c r="S24" s="363" t="s">
        <v>78</v>
      </c>
      <c r="T24" s="375">
        <v>2241153.0299999998</v>
      </c>
      <c r="U24" s="197">
        <v>200000</v>
      </c>
      <c r="V24" s="199">
        <v>1904980.11</v>
      </c>
      <c r="W24" s="199" t="s">
        <v>79</v>
      </c>
      <c r="X24" s="199" t="s">
        <v>79</v>
      </c>
      <c r="Y24" s="199">
        <v>336172.92</v>
      </c>
      <c r="Z24" s="332" t="s">
        <v>79</v>
      </c>
      <c r="AA24" s="199" t="s">
        <v>79</v>
      </c>
      <c r="AB24" s="199" t="s">
        <v>98</v>
      </c>
      <c r="AC24" s="174" t="s">
        <v>80</v>
      </c>
      <c r="AD24" s="175">
        <v>0</v>
      </c>
      <c r="AE24" s="175">
        <v>2241153.0299999998</v>
      </c>
      <c r="AF24" s="174" t="s">
        <v>79</v>
      </c>
      <c r="AG24" s="338" t="s">
        <v>33</v>
      </c>
      <c r="AH24" s="340" t="s">
        <v>125</v>
      </c>
      <c r="AI24" s="340" t="s">
        <v>126</v>
      </c>
      <c r="AJ24" s="340"/>
    </row>
    <row r="25" spans="2:36" s="26" customFormat="1" ht="43" customHeight="1" x14ac:dyDescent="0.35">
      <c r="B25" s="173"/>
      <c r="C25" s="173"/>
      <c r="D25" s="173"/>
      <c r="E25" s="182"/>
      <c r="F25" s="182"/>
      <c r="G25" s="182"/>
      <c r="H25" s="379"/>
      <c r="I25" s="173"/>
      <c r="J25" s="307" t="s">
        <v>101</v>
      </c>
      <c r="K25" s="384" t="s">
        <v>102</v>
      </c>
      <c r="L25" s="173" t="s">
        <v>131</v>
      </c>
      <c r="M25" s="385">
        <v>9</v>
      </c>
      <c r="N25" s="174"/>
      <c r="O25" s="173"/>
      <c r="P25" s="373"/>
      <c r="Q25" s="343"/>
      <c r="R25" s="374"/>
      <c r="S25" s="191"/>
      <c r="T25" s="197"/>
      <c r="U25" s="330"/>
      <c r="V25" s="199"/>
      <c r="W25" s="199"/>
      <c r="X25" s="199"/>
      <c r="Y25" s="199"/>
      <c r="Z25" s="332"/>
      <c r="AA25" s="199"/>
      <c r="AB25" s="199"/>
      <c r="AC25" s="174"/>
      <c r="AD25" s="175"/>
      <c r="AE25" s="175"/>
      <c r="AF25" s="173"/>
      <c r="AG25" s="339"/>
      <c r="AH25" s="341"/>
      <c r="AI25" s="341"/>
      <c r="AJ25" s="343"/>
    </row>
    <row r="26" spans="2:36" s="26" customFormat="1" ht="4.5" customHeight="1" x14ac:dyDescent="0.35">
      <c r="B26" s="173"/>
      <c r="C26" s="173"/>
      <c r="D26" s="173"/>
      <c r="E26" s="182"/>
      <c r="F26" s="182"/>
      <c r="G26" s="182"/>
      <c r="H26" s="379"/>
      <c r="I26" s="173"/>
      <c r="J26" s="307"/>
      <c r="K26" s="384"/>
      <c r="L26" s="173"/>
      <c r="M26" s="385"/>
      <c r="N26" s="174"/>
      <c r="O26" s="173"/>
      <c r="P26" s="373"/>
      <c r="Q26" s="343"/>
      <c r="R26" s="374"/>
      <c r="S26" s="191"/>
      <c r="T26" s="197"/>
      <c r="U26" s="330"/>
      <c r="V26" s="199"/>
      <c r="W26" s="199"/>
      <c r="X26" s="199"/>
      <c r="Y26" s="199"/>
      <c r="Z26" s="332"/>
      <c r="AA26" s="199"/>
      <c r="AB26" s="199"/>
      <c r="AC26" s="174"/>
      <c r="AD26" s="175"/>
      <c r="AE26" s="175"/>
      <c r="AF26" s="173"/>
      <c r="AG26" s="339"/>
      <c r="AH26" s="341"/>
      <c r="AI26" s="341"/>
      <c r="AJ26" s="343"/>
    </row>
    <row r="27" spans="2:36" s="26" customFormat="1" ht="15.65" customHeight="1" x14ac:dyDescent="0.35">
      <c r="B27" s="173"/>
      <c r="C27" s="173"/>
      <c r="D27" s="173"/>
      <c r="E27" s="182"/>
      <c r="F27" s="182"/>
      <c r="G27" s="182"/>
      <c r="H27" s="379"/>
      <c r="I27" s="173"/>
      <c r="J27" s="307"/>
      <c r="K27" s="384"/>
      <c r="L27" s="173"/>
      <c r="M27" s="385"/>
      <c r="N27" s="174"/>
      <c r="O27" s="173"/>
      <c r="P27" s="373"/>
      <c r="Q27" s="343"/>
      <c r="R27" s="374"/>
      <c r="S27" s="191"/>
      <c r="T27" s="197"/>
      <c r="U27" s="330"/>
      <c r="V27" s="199"/>
      <c r="W27" s="199"/>
      <c r="X27" s="199"/>
      <c r="Y27" s="199"/>
      <c r="Z27" s="332"/>
      <c r="AA27" s="199"/>
      <c r="AB27" s="199"/>
      <c r="AC27" s="174"/>
      <c r="AD27" s="175"/>
      <c r="AE27" s="175"/>
      <c r="AF27" s="173"/>
      <c r="AG27" s="339"/>
      <c r="AH27" s="341"/>
      <c r="AI27" s="341"/>
      <c r="AJ27" s="343"/>
    </row>
    <row r="28" spans="2:36" s="26" customFormat="1" ht="78" x14ac:dyDescent="0.35">
      <c r="B28" s="173"/>
      <c r="C28" s="173"/>
      <c r="D28" s="173"/>
      <c r="E28" s="182"/>
      <c r="F28" s="182" t="s">
        <v>105</v>
      </c>
      <c r="G28" s="182"/>
      <c r="H28" s="379"/>
      <c r="I28" s="173"/>
      <c r="J28" s="9" t="s">
        <v>82</v>
      </c>
      <c r="K28" s="61" t="s">
        <v>83</v>
      </c>
      <c r="L28" s="6" t="s">
        <v>85</v>
      </c>
      <c r="M28" s="30">
        <v>45</v>
      </c>
      <c r="N28" s="174"/>
      <c r="O28" s="173"/>
      <c r="P28" s="373"/>
      <c r="Q28" s="343"/>
      <c r="R28" s="374"/>
      <c r="S28" s="191"/>
      <c r="T28" s="197"/>
      <c r="U28" s="330">
        <v>200000</v>
      </c>
      <c r="V28" s="199">
        <v>1904980.11</v>
      </c>
      <c r="W28" s="199" t="s">
        <v>79</v>
      </c>
      <c r="X28" s="199" t="s">
        <v>79</v>
      </c>
      <c r="Y28" s="199">
        <v>336172.92</v>
      </c>
      <c r="Z28" s="199"/>
      <c r="AA28" s="199" t="s">
        <v>98</v>
      </c>
      <c r="AB28" s="199" t="s">
        <v>98</v>
      </c>
      <c r="AC28" s="174" t="s">
        <v>80</v>
      </c>
      <c r="AD28" s="175" t="s">
        <v>98</v>
      </c>
      <c r="AE28" s="175">
        <v>2241153.0299999998</v>
      </c>
      <c r="AF28" s="173" t="s">
        <v>98</v>
      </c>
      <c r="AG28" s="339"/>
      <c r="AH28" s="341"/>
      <c r="AI28" s="341"/>
      <c r="AJ28" s="343"/>
    </row>
    <row r="29" spans="2:36" s="26" customFormat="1" ht="41.5" customHeight="1" x14ac:dyDescent="0.35">
      <c r="B29" s="173"/>
      <c r="C29" s="173"/>
      <c r="D29" s="173"/>
      <c r="E29" s="182"/>
      <c r="F29" s="182"/>
      <c r="G29" s="182"/>
      <c r="H29" s="380"/>
      <c r="I29" s="173"/>
      <c r="J29" s="9" t="s">
        <v>101</v>
      </c>
      <c r="K29" s="61" t="s">
        <v>102</v>
      </c>
      <c r="L29" s="6" t="s">
        <v>131</v>
      </c>
      <c r="M29" s="30">
        <v>9</v>
      </c>
      <c r="N29" s="174"/>
      <c r="O29" s="173"/>
      <c r="P29" s="373"/>
      <c r="Q29" s="343"/>
      <c r="R29" s="374"/>
      <c r="S29" s="191"/>
      <c r="T29" s="197"/>
      <c r="U29" s="330"/>
      <c r="V29" s="199"/>
      <c r="W29" s="199"/>
      <c r="X29" s="199"/>
      <c r="Y29" s="199"/>
      <c r="Z29" s="199"/>
      <c r="AA29" s="199"/>
      <c r="AB29" s="199"/>
      <c r="AC29" s="174"/>
      <c r="AD29" s="175"/>
      <c r="AE29" s="175"/>
      <c r="AF29" s="173"/>
      <c r="AG29" s="339"/>
      <c r="AH29" s="342"/>
      <c r="AI29" s="341"/>
      <c r="AJ29" s="343"/>
    </row>
    <row r="30" spans="2:36" s="26" customFormat="1" ht="64.5" customHeight="1" x14ac:dyDescent="0.35">
      <c r="B30" s="173" t="s">
        <v>344</v>
      </c>
      <c r="C30" s="173" t="s">
        <v>345</v>
      </c>
      <c r="D30" s="173" t="s">
        <v>106</v>
      </c>
      <c r="E30" s="182" t="s">
        <v>67</v>
      </c>
      <c r="F30" s="182" t="s">
        <v>188</v>
      </c>
      <c r="G30" s="182" t="s">
        <v>147</v>
      </c>
      <c r="H30" s="173" t="s">
        <v>70</v>
      </c>
      <c r="I30" s="173" t="s">
        <v>79</v>
      </c>
      <c r="J30" s="279" t="s">
        <v>111</v>
      </c>
      <c r="K30" s="167" t="s">
        <v>112</v>
      </c>
      <c r="L30" s="167" t="s">
        <v>85</v>
      </c>
      <c r="M30" s="167">
        <v>0</v>
      </c>
      <c r="N30" s="174" t="s">
        <v>108</v>
      </c>
      <c r="O30" s="173" t="s">
        <v>346</v>
      </c>
      <c r="P30" s="173" t="s">
        <v>75</v>
      </c>
      <c r="Q30" s="173" t="s">
        <v>76</v>
      </c>
      <c r="R30" s="191" t="s">
        <v>77</v>
      </c>
      <c r="S30" s="191" t="s">
        <v>109</v>
      </c>
      <c r="T30" s="197">
        <f>V30+Y30</f>
        <v>193310</v>
      </c>
      <c r="U30" s="197" t="s">
        <v>79</v>
      </c>
      <c r="V30" s="187">
        <v>164313.5</v>
      </c>
      <c r="W30" s="199" t="s">
        <v>79</v>
      </c>
      <c r="X30" s="199" t="s">
        <v>79</v>
      </c>
      <c r="Y30" s="199">
        <v>28996.5</v>
      </c>
      <c r="Z30" s="199" t="s">
        <v>98</v>
      </c>
      <c r="AA30" s="199" t="s">
        <v>79</v>
      </c>
      <c r="AB30" s="199">
        <v>83242.22</v>
      </c>
      <c r="AC30" s="174" t="s">
        <v>149</v>
      </c>
      <c r="AD30" s="175" t="s">
        <v>79</v>
      </c>
      <c r="AE30" s="175">
        <f>V30+Y30</f>
        <v>193310</v>
      </c>
      <c r="AF30" s="174" t="s">
        <v>79</v>
      </c>
      <c r="AG30" s="174" t="s">
        <v>33</v>
      </c>
      <c r="AH30" s="174" t="s">
        <v>178</v>
      </c>
      <c r="AI30" s="174" t="s">
        <v>162</v>
      </c>
      <c r="AJ30" s="174"/>
    </row>
    <row r="31" spans="2:36" s="26" customFormat="1" ht="15.75" customHeight="1" x14ac:dyDescent="0.35">
      <c r="B31" s="173"/>
      <c r="C31" s="173"/>
      <c r="D31" s="173"/>
      <c r="E31" s="182"/>
      <c r="F31" s="182"/>
      <c r="G31" s="182"/>
      <c r="H31" s="173"/>
      <c r="I31" s="173"/>
      <c r="J31" s="281"/>
      <c r="K31" s="169"/>
      <c r="L31" s="169"/>
      <c r="M31" s="169"/>
      <c r="N31" s="174"/>
      <c r="O31" s="173"/>
      <c r="P31" s="173"/>
      <c r="Q31" s="173"/>
      <c r="R31" s="191"/>
      <c r="S31" s="191"/>
      <c r="T31" s="197"/>
      <c r="U31" s="197"/>
      <c r="V31" s="200"/>
      <c r="W31" s="199"/>
      <c r="X31" s="199"/>
      <c r="Y31" s="199"/>
      <c r="Z31" s="199"/>
      <c r="AA31" s="199"/>
      <c r="AB31" s="199"/>
      <c r="AC31" s="174"/>
      <c r="AD31" s="175"/>
      <c r="AE31" s="175"/>
      <c r="AF31" s="173"/>
      <c r="AG31" s="174"/>
      <c r="AH31" s="174"/>
      <c r="AI31" s="174"/>
      <c r="AJ31" s="173"/>
    </row>
    <row r="32" spans="2:36" s="26" customFormat="1" ht="59.15" customHeight="1" x14ac:dyDescent="0.35">
      <c r="B32" s="173"/>
      <c r="C32" s="173"/>
      <c r="D32" s="173"/>
      <c r="E32" s="182"/>
      <c r="F32" s="182"/>
      <c r="G32" s="182"/>
      <c r="H32" s="173"/>
      <c r="I32" s="173"/>
      <c r="J32" s="9" t="s">
        <v>127</v>
      </c>
      <c r="K32" s="6" t="s">
        <v>128</v>
      </c>
      <c r="L32" s="6" t="s">
        <v>85</v>
      </c>
      <c r="M32" s="10">
        <v>26</v>
      </c>
      <c r="N32" s="174"/>
      <c r="O32" s="173"/>
      <c r="P32" s="173"/>
      <c r="Q32" s="173"/>
      <c r="R32" s="191"/>
      <c r="S32" s="191"/>
      <c r="T32" s="197"/>
      <c r="U32" s="197"/>
      <c r="V32" s="188"/>
      <c r="W32" s="199"/>
      <c r="X32" s="199"/>
      <c r="Y32" s="199"/>
      <c r="Z32" s="199"/>
      <c r="AA32" s="199"/>
      <c r="AB32" s="199"/>
      <c r="AC32" s="174"/>
      <c r="AD32" s="175"/>
      <c r="AE32" s="175"/>
      <c r="AF32" s="173"/>
      <c r="AG32" s="174"/>
      <c r="AH32" s="174"/>
      <c r="AI32" s="174"/>
      <c r="AJ32" s="173"/>
    </row>
    <row r="33" spans="2:36" s="26" customFormat="1" ht="127.5" customHeight="1" x14ac:dyDescent="0.35">
      <c r="B33" s="173" t="s">
        <v>347</v>
      </c>
      <c r="C33" s="173" t="s">
        <v>348</v>
      </c>
      <c r="D33" s="173" t="s">
        <v>106</v>
      </c>
      <c r="E33" s="182" t="s">
        <v>67</v>
      </c>
      <c r="F33" s="182" t="s">
        <v>134</v>
      </c>
      <c r="G33" s="182" t="s">
        <v>147</v>
      </c>
      <c r="H33" s="167" t="s">
        <v>70</v>
      </c>
      <c r="I33" s="173" t="s">
        <v>79</v>
      </c>
      <c r="J33" s="9" t="s">
        <v>215</v>
      </c>
      <c r="K33" s="6" t="s">
        <v>107</v>
      </c>
      <c r="L33" s="6" t="s">
        <v>86</v>
      </c>
      <c r="M33" s="6">
        <v>40</v>
      </c>
      <c r="N33" s="174" t="s">
        <v>108</v>
      </c>
      <c r="O33" s="173" t="s">
        <v>346</v>
      </c>
      <c r="P33" s="173" t="s">
        <v>75</v>
      </c>
      <c r="Q33" s="173" t="s">
        <v>76</v>
      </c>
      <c r="R33" s="191" t="s">
        <v>77</v>
      </c>
      <c r="S33" s="170" t="s">
        <v>109</v>
      </c>
      <c r="T33" s="189">
        <f>V33+Y33</f>
        <v>164780</v>
      </c>
      <c r="U33" s="189" t="s">
        <v>79</v>
      </c>
      <c r="V33" s="187">
        <v>140063</v>
      </c>
      <c r="W33" s="187" t="s">
        <v>79</v>
      </c>
      <c r="X33" s="187" t="s">
        <v>79</v>
      </c>
      <c r="Y33" s="187">
        <v>24717</v>
      </c>
      <c r="Z33" s="187" t="s">
        <v>79</v>
      </c>
      <c r="AA33" s="187" t="s">
        <v>79</v>
      </c>
      <c r="AB33" s="187">
        <v>70956.77</v>
      </c>
      <c r="AC33" s="178" t="s">
        <v>110</v>
      </c>
      <c r="AD33" s="211" t="s">
        <v>79</v>
      </c>
      <c r="AE33" s="211">
        <f>V33+Y33</f>
        <v>164780</v>
      </c>
      <c r="AF33" s="178" t="s">
        <v>79</v>
      </c>
      <c r="AG33" s="174" t="s">
        <v>33</v>
      </c>
      <c r="AH33" s="174" t="s">
        <v>178</v>
      </c>
      <c r="AI33" s="174" t="s">
        <v>162</v>
      </c>
      <c r="AJ33" s="178"/>
    </row>
    <row r="34" spans="2:36" s="26" customFormat="1" ht="65.150000000000006" customHeight="1" x14ac:dyDescent="0.35">
      <c r="B34" s="173"/>
      <c r="C34" s="173"/>
      <c r="D34" s="173"/>
      <c r="E34" s="182"/>
      <c r="F34" s="182"/>
      <c r="G34" s="182"/>
      <c r="H34" s="168"/>
      <c r="I34" s="173"/>
      <c r="J34" s="9" t="s">
        <v>111</v>
      </c>
      <c r="K34" s="6" t="s">
        <v>112</v>
      </c>
      <c r="L34" s="6" t="s">
        <v>85</v>
      </c>
      <c r="M34" s="6">
        <v>1</v>
      </c>
      <c r="N34" s="174"/>
      <c r="O34" s="173"/>
      <c r="P34" s="173"/>
      <c r="Q34" s="173"/>
      <c r="R34" s="191"/>
      <c r="S34" s="171"/>
      <c r="T34" s="198"/>
      <c r="U34" s="198"/>
      <c r="V34" s="200"/>
      <c r="W34" s="200"/>
      <c r="X34" s="200"/>
      <c r="Y34" s="200"/>
      <c r="Z34" s="200"/>
      <c r="AA34" s="200"/>
      <c r="AB34" s="200"/>
      <c r="AC34" s="179"/>
      <c r="AD34" s="201"/>
      <c r="AE34" s="201"/>
      <c r="AF34" s="168"/>
      <c r="AG34" s="174"/>
      <c r="AH34" s="174"/>
      <c r="AI34" s="174"/>
      <c r="AJ34" s="168"/>
    </row>
    <row r="35" spans="2:36" s="26" customFormat="1" ht="58.5" customHeight="1" x14ac:dyDescent="0.35">
      <c r="B35" s="173"/>
      <c r="C35" s="173"/>
      <c r="D35" s="173"/>
      <c r="E35" s="182"/>
      <c r="F35" s="182"/>
      <c r="G35" s="182"/>
      <c r="H35" s="169"/>
      <c r="I35" s="173"/>
      <c r="J35" s="9" t="s">
        <v>127</v>
      </c>
      <c r="K35" s="6" t="s">
        <v>128</v>
      </c>
      <c r="L35" s="6" t="s">
        <v>85</v>
      </c>
      <c r="M35" s="10">
        <v>77</v>
      </c>
      <c r="N35" s="174"/>
      <c r="O35" s="173"/>
      <c r="P35" s="173"/>
      <c r="Q35" s="173"/>
      <c r="R35" s="191"/>
      <c r="S35" s="172"/>
      <c r="T35" s="190"/>
      <c r="U35" s="190"/>
      <c r="V35" s="188"/>
      <c r="W35" s="188"/>
      <c r="X35" s="188"/>
      <c r="Y35" s="188"/>
      <c r="Z35" s="188"/>
      <c r="AA35" s="188"/>
      <c r="AB35" s="188"/>
      <c r="AC35" s="196"/>
      <c r="AD35" s="202"/>
      <c r="AE35" s="202"/>
      <c r="AF35" s="169"/>
      <c r="AG35" s="174"/>
      <c r="AH35" s="174"/>
      <c r="AI35" s="174"/>
      <c r="AJ35" s="169"/>
    </row>
    <row r="36" spans="2:36" s="26" customFormat="1" ht="117" x14ac:dyDescent="0.35">
      <c r="B36" s="167" t="s">
        <v>349</v>
      </c>
      <c r="C36" s="167" t="s">
        <v>350</v>
      </c>
      <c r="D36" s="167" t="s">
        <v>106</v>
      </c>
      <c r="E36" s="195" t="s">
        <v>67</v>
      </c>
      <c r="F36" s="195" t="s">
        <v>134</v>
      </c>
      <c r="G36" s="195" t="s">
        <v>147</v>
      </c>
      <c r="H36" s="167" t="s">
        <v>70</v>
      </c>
      <c r="I36" s="167" t="s">
        <v>79</v>
      </c>
      <c r="J36" s="9" t="s">
        <v>215</v>
      </c>
      <c r="K36" s="6" t="s">
        <v>107</v>
      </c>
      <c r="L36" s="6" t="s">
        <v>86</v>
      </c>
      <c r="M36" s="10">
        <v>40</v>
      </c>
      <c r="N36" s="178" t="s">
        <v>108</v>
      </c>
      <c r="O36" s="167" t="s">
        <v>346</v>
      </c>
      <c r="P36" s="167" t="s">
        <v>75</v>
      </c>
      <c r="Q36" s="167" t="s">
        <v>76</v>
      </c>
      <c r="R36" s="170" t="s">
        <v>77</v>
      </c>
      <c r="S36" s="170" t="s">
        <v>109</v>
      </c>
      <c r="T36" s="189">
        <f>V36+Y36</f>
        <v>85600</v>
      </c>
      <c r="U36" s="189" t="s">
        <v>79</v>
      </c>
      <c r="V36" s="187">
        <v>72760</v>
      </c>
      <c r="W36" s="187" t="s">
        <v>79</v>
      </c>
      <c r="X36" s="187" t="s">
        <v>79</v>
      </c>
      <c r="Y36" s="187">
        <v>12840</v>
      </c>
      <c r="Z36" s="187" t="s">
        <v>79</v>
      </c>
      <c r="AA36" s="187" t="s">
        <v>79</v>
      </c>
      <c r="AB36" s="187">
        <v>36860.660000000003</v>
      </c>
      <c r="AC36" s="178" t="s">
        <v>110</v>
      </c>
      <c r="AD36" s="211" t="s">
        <v>79</v>
      </c>
      <c r="AE36" s="211">
        <f>V36+Y36</f>
        <v>85600</v>
      </c>
      <c r="AF36" s="178" t="s">
        <v>79</v>
      </c>
      <c r="AG36" s="174" t="s">
        <v>33</v>
      </c>
      <c r="AH36" s="174" t="s">
        <v>162</v>
      </c>
      <c r="AI36" s="174" t="s">
        <v>164</v>
      </c>
      <c r="AJ36" s="178"/>
    </row>
    <row r="37" spans="2:36" s="26" customFormat="1" ht="65.5" customHeight="1" x14ac:dyDescent="0.35">
      <c r="B37" s="168"/>
      <c r="C37" s="168"/>
      <c r="D37" s="168"/>
      <c r="E37" s="192"/>
      <c r="F37" s="192"/>
      <c r="G37" s="192"/>
      <c r="H37" s="168"/>
      <c r="I37" s="168"/>
      <c r="J37" s="9" t="s">
        <v>111</v>
      </c>
      <c r="K37" s="6" t="s">
        <v>112</v>
      </c>
      <c r="L37" s="6" t="s">
        <v>85</v>
      </c>
      <c r="M37" s="10">
        <v>1</v>
      </c>
      <c r="N37" s="179"/>
      <c r="O37" s="168"/>
      <c r="P37" s="168"/>
      <c r="Q37" s="168"/>
      <c r="R37" s="171"/>
      <c r="S37" s="171"/>
      <c r="T37" s="198"/>
      <c r="U37" s="198"/>
      <c r="V37" s="200"/>
      <c r="W37" s="200"/>
      <c r="X37" s="200"/>
      <c r="Y37" s="200"/>
      <c r="Z37" s="200"/>
      <c r="AA37" s="200"/>
      <c r="AB37" s="200"/>
      <c r="AC37" s="179"/>
      <c r="AD37" s="201"/>
      <c r="AE37" s="201"/>
      <c r="AF37" s="168"/>
      <c r="AG37" s="174"/>
      <c r="AH37" s="174"/>
      <c r="AI37" s="174"/>
      <c r="AJ37" s="168"/>
    </row>
    <row r="38" spans="2:36" s="26" customFormat="1" ht="74.150000000000006" customHeight="1" x14ac:dyDescent="0.35">
      <c r="B38" s="169"/>
      <c r="C38" s="169"/>
      <c r="D38" s="169"/>
      <c r="E38" s="193"/>
      <c r="F38" s="193"/>
      <c r="G38" s="193"/>
      <c r="H38" s="169"/>
      <c r="I38" s="169"/>
      <c r="J38" s="9" t="s">
        <v>127</v>
      </c>
      <c r="K38" s="6" t="s">
        <v>128</v>
      </c>
      <c r="L38" s="6" t="s">
        <v>85</v>
      </c>
      <c r="M38" s="10">
        <v>40</v>
      </c>
      <c r="N38" s="196"/>
      <c r="O38" s="169"/>
      <c r="P38" s="169"/>
      <c r="Q38" s="169"/>
      <c r="R38" s="172"/>
      <c r="S38" s="172"/>
      <c r="T38" s="190"/>
      <c r="U38" s="190"/>
      <c r="V38" s="188"/>
      <c r="W38" s="188"/>
      <c r="X38" s="188"/>
      <c r="Y38" s="188"/>
      <c r="Z38" s="188"/>
      <c r="AA38" s="188"/>
      <c r="AB38" s="188"/>
      <c r="AC38" s="196"/>
      <c r="AD38" s="202"/>
      <c r="AE38" s="202"/>
      <c r="AF38" s="169"/>
      <c r="AG38" s="174"/>
      <c r="AH38" s="174"/>
      <c r="AI38" s="174"/>
      <c r="AJ38" s="169"/>
    </row>
    <row r="39" spans="2:36" s="26" customFormat="1" ht="62.5" customHeight="1" x14ac:dyDescent="0.35">
      <c r="B39" s="167" t="s">
        <v>351</v>
      </c>
      <c r="C39" s="167" t="s">
        <v>345</v>
      </c>
      <c r="D39" s="167" t="s">
        <v>66</v>
      </c>
      <c r="E39" s="195" t="s">
        <v>67</v>
      </c>
      <c r="F39" s="195" t="s">
        <v>134</v>
      </c>
      <c r="G39" s="195" t="s">
        <v>147</v>
      </c>
      <c r="H39" s="167" t="s">
        <v>70</v>
      </c>
      <c r="I39" s="167" t="s">
        <v>79</v>
      </c>
      <c r="J39" s="279" t="s">
        <v>111</v>
      </c>
      <c r="K39" s="167" t="s">
        <v>112</v>
      </c>
      <c r="L39" s="167" t="s">
        <v>85</v>
      </c>
      <c r="M39" s="287">
        <v>1</v>
      </c>
      <c r="N39" s="178" t="s">
        <v>108</v>
      </c>
      <c r="O39" s="167" t="s">
        <v>346</v>
      </c>
      <c r="P39" s="167" t="s">
        <v>75</v>
      </c>
      <c r="Q39" s="167" t="s">
        <v>76</v>
      </c>
      <c r="R39" s="170" t="s">
        <v>77</v>
      </c>
      <c r="S39" s="170" t="s">
        <v>109</v>
      </c>
      <c r="T39" s="189">
        <f>V39+Y39</f>
        <v>128400</v>
      </c>
      <c r="U39" s="189" t="s">
        <v>79</v>
      </c>
      <c r="V39" s="187">
        <v>109140</v>
      </c>
      <c r="W39" s="187" t="s">
        <v>79</v>
      </c>
      <c r="X39" s="187" t="s">
        <v>79</v>
      </c>
      <c r="Y39" s="187">
        <v>19260</v>
      </c>
      <c r="Z39" s="187" t="s">
        <v>79</v>
      </c>
      <c r="AA39" s="187" t="s">
        <v>79</v>
      </c>
      <c r="AB39" s="187">
        <v>55290.98</v>
      </c>
      <c r="AC39" s="178" t="s">
        <v>110</v>
      </c>
      <c r="AD39" s="211" t="s">
        <v>79</v>
      </c>
      <c r="AE39" s="211">
        <f>V39+Y39</f>
        <v>128400</v>
      </c>
      <c r="AF39" s="178" t="s">
        <v>79</v>
      </c>
      <c r="AG39" s="178" t="s">
        <v>33</v>
      </c>
      <c r="AH39" s="178" t="s">
        <v>165</v>
      </c>
      <c r="AI39" s="178" t="s">
        <v>316</v>
      </c>
      <c r="AJ39" s="178"/>
    </row>
    <row r="40" spans="2:36" s="26" customFormat="1" ht="17.5" customHeight="1" x14ac:dyDescent="0.35">
      <c r="B40" s="168"/>
      <c r="C40" s="168"/>
      <c r="D40" s="168"/>
      <c r="E40" s="192"/>
      <c r="F40" s="192"/>
      <c r="G40" s="192"/>
      <c r="H40" s="168"/>
      <c r="I40" s="168"/>
      <c r="J40" s="281"/>
      <c r="K40" s="169"/>
      <c r="L40" s="169"/>
      <c r="M40" s="289"/>
      <c r="N40" s="179"/>
      <c r="O40" s="168"/>
      <c r="P40" s="168"/>
      <c r="Q40" s="168"/>
      <c r="R40" s="171"/>
      <c r="S40" s="171"/>
      <c r="T40" s="198"/>
      <c r="U40" s="198"/>
      <c r="V40" s="200"/>
      <c r="W40" s="200"/>
      <c r="X40" s="200"/>
      <c r="Y40" s="200"/>
      <c r="Z40" s="200"/>
      <c r="AA40" s="200"/>
      <c r="AB40" s="200"/>
      <c r="AC40" s="179"/>
      <c r="AD40" s="201"/>
      <c r="AE40" s="201"/>
      <c r="AF40" s="168"/>
      <c r="AG40" s="179"/>
      <c r="AH40" s="179"/>
      <c r="AI40" s="179"/>
      <c r="AJ40" s="168"/>
    </row>
    <row r="41" spans="2:36" s="26" customFormat="1" ht="69" customHeight="1" x14ac:dyDescent="0.35">
      <c r="B41" s="169"/>
      <c r="C41" s="169"/>
      <c r="D41" s="169"/>
      <c r="E41" s="193"/>
      <c r="F41" s="193"/>
      <c r="G41" s="193"/>
      <c r="H41" s="169"/>
      <c r="I41" s="169"/>
      <c r="J41" s="9" t="s">
        <v>127</v>
      </c>
      <c r="K41" s="6" t="s">
        <v>128</v>
      </c>
      <c r="L41" s="6" t="s">
        <v>85</v>
      </c>
      <c r="M41" s="10">
        <v>60</v>
      </c>
      <c r="N41" s="196"/>
      <c r="O41" s="169"/>
      <c r="P41" s="169"/>
      <c r="Q41" s="169"/>
      <c r="R41" s="172"/>
      <c r="S41" s="172"/>
      <c r="T41" s="190"/>
      <c r="U41" s="190"/>
      <c r="V41" s="188"/>
      <c r="W41" s="188"/>
      <c r="X41" s="188"/>
      <c r="Y41" s="188"/>
      <c r="Z41" s="188"/>
      <c r="AA41" s="188"/>
      <c r="AB41" s="188"/>
      <c r="AC41" s="196"/>
      <c r="AD41" s="202"/>
      <c r="AE41" s="202"/>
      <c r="AF41" s="169"/>
      <c r="AG41" s="196"/>
      <c r="AH41" s="196"/>
      <c r="AI41" s="196"/>
      <c r="AJ41" s="169"/>
    </row>
    <row r="42" spans="2:36" ht="52" customHeight="1" x14ac:dyDescent="0.3">
      <c r="B42" s="173" t="s">
        <v>352</v>
      </c>
      <c r="C42" s="173" t="s">
        <v>353</v>
      </c>
      <c r="D42" s="173" t="s">
        <v>66</v>
      </c>
      <c r="E42" s="182" t="s">
        <v>67</v>
      </c>
      <c r="F42" s="182" t="s">
        <v>132</v>
      </c>
      <c r="G42" s="182" t="s">
        <v>69</v>
      </c>
      <c r="H42" s="173" t="s">
        <v>70</v>
      </c>
      <c r="I42" s="173" t="s">
        <v>79</v>
      </c>
      <c r="J42" s="9" t="s">
        <v>113</v>
      </c>
      <c r="K42" s="6" t="s">
        <v>114</v>
      </c>
      <c r="L42" s="6" t="s">
        <v>115</v>
      </c>
      <c r="M42" s="6">
        <v>1.5</v>
      </c>
      <c r="N42" s="174" t="s">
        <v>108</v>
      </c>
      <c r="O42" s="173" t="s">
        <v>354</v>
      </c>
      <c r="P42" s="173" t="s">
        <v>75</v>
      </c>
      <c r="Q42" s="173" t="s">
        <v>76</v>
      </c>
      <c r="R42" s="191" t="s">
        <v>77</v>
      </c>
      <c r="S42" s="191" t="s">
        <v>109</v>
      </c>
      <c r="T42" s="197">
        <f>V42+Y42</f>
        <v>113955</v>
      </c>
      <c r="U42" s="197" t="s">
        <v>79</v>
      </c>
      <c r="V42" s="199">
        <v>96861.75</v>
      </c>
      <c r="W42" s="199" t="s">
        <v>79</v>
      </c>
      <c r="X42" s="199" t="s">
        <v>79</v>
      </c>
      <c r="Y42" s="199">
        <v>17093.25</v>
      </c>
      <c r="Z42" s="199" t="s">
        <v>79</v>
      </c>
      <c r="AA42" s="199" t="s">
        <v>79</v>
      </c>
      <c r="AB42" s="199">
        <v>49070.75</v>
      </c>
      <c r="AC42" s="174" t="s">
        <v>80</v>
      </c>
      <c r="AD42" s="175" t="s">
        <v>79</v>
      </c>
      <c r="AE42" s="175">
        <f>V42+Y42</f>
        <v>113955</v>
      </c>
      <c r="AF42" s="174" t="s">
        <v>79</v>
      </c>
      <c r="AG42" s="174" t="s">
        <v>33</v>
      </c>
      <c r="AH42" s="174" t="s">
        <v>266</v>
      </c>
      <c r="AI42" s="174" t="s">
        <v>269</v>
      </c>
      <c r="AJ42" s="174"/>
    </row>
    <row r="43" spans="2:36" ht="71.5" customHeight="1" x14ac:dyDescent="0.3">
      <c r="B43" s="173"/>
      <c r="C43" s="173"/>
      <c r="D43" s="173"/>
      <c r="E43" s="182"/>
      <c r="F43" s="182"/>
      <c r="G43" s="182"/>
      <c r="H43" s="173"/>
      <c r="I43" s="173"/>
      <c r="J43" s="9" t="s">
        <v>116</v>
      </c>
      <c r="K43" s="6" t="s">
        <v>117</v>
      </c>
      <c r="L43" s="6" t="s">
        <v>85</v>
      </c>
      <c r="M43" s="6">
        <v>1</v>
      </c>
      <c r="N43" s="174"/>
      <c r="O43" s="173"/>
      <c r="P43" s="173"/>
      <c r="Q43" s="173"/>
      <c r="R43" s="191"/>
      <c r="S43" s="191"/>
      <c r="T43" s="197"/>
      <c r="U43" s="197"/>
      <c r="V43" s="199"/>
      <c r="W43" s="199"/>
      <c r="X43" s="199"/>
      <c r="Y43" s="199"/>
      <c r="Z43" s="199"/>
      <c r="AA43" s="199"/>
      <c r="AB43" s="199"/>
      <c r="AC43" s="174"/>
      <c r="AD43" s="175"/>
      <c r="AE43" s="175"/>
      <c r="AF43" s="173"/>
      <c r="AG43" s="174"/>
      <c r="AH43" s="174"/>
      <c r="AI43" s="174"/>
      <c r="AJ43" s="173"/>
    </row>
    <row r="44" spans="2:36" ht="52" x14ac:dyDescent="0.3">
      <c r="B44" s="173"/>
      <c r="C44" s="173"/>
      <c r="D44" s="173"/>
      <c r="E44" s="182"/>
      <c r="F44" s="182"/>
      <c r="G44" s="182"/>
      <c r="H44" s="173"/>
      <c r="I44" s="173"/>
      <c r="J44" s="9" t="s">
        <v>216</v>
      </c>
      <c r="K44" s="6" t="s">
        <v>118</v>
      </c>
      <c r="L44" s="6" t="s">
        <v>119</v>
      </c>
      <c r="M44" s="6">
        <v>1</v>
      </c>
      <c r="N44" s="174"/>
      <c r="O44" s="173"/>
      <c r="P44" s="173"/>
      <c r="Q44" s="173"/>
      <c r="R44" s="191"/>
      <c r="S44" s="191"/>
      <c r="T44" s="197"/>
      <c r="U44" s="197"/>
      <c r="V44" s="199"/>
      <c r="W44" s="199"/>
      <c r="X44" s="199"/>
      <c r="Y44" s="199"/>
      <c r="Z44" s="199"/>
      <c r="AA44" s="199"/>
      <c r="AB44" s="199"/>
      <c r="AC44" s="174"/>
      <c r="AD44" s="175"/>
      <c r="AE44" s="175"/>
      <c r="AF44" s="173"/>
      <c r="AG44" s="174"/>
      <c r="AH44" s="174"/>
      <c r="AI44" s="174"/>
      <c r="AJ44" s="173"/>
    </row>
    <row r="45" spans="2:36" ht="26" x14ac:dyDescent="0.3">
      <c r="B45" s="173"/>
      <c r="C45" s="173"/>
      <c r="D45" s="173"/>
      <c r="E45" s="182"/>
      <c r="F45" s="182"/>
      <c r="G45" s="182"/>
      <c r="H45" s="173"/>
      <c r="I45" s="173"/>
      <c r="J45" s="9" t="s">
        <v>120</v>
      </c>
      <c r="K45" s="6" t="s">
        <v>121</v>
      </c>
      <c r="L45" s="6" t="s">
        <v>119</v>
      </c>
      <c r="M45" s="10">
        <v>1</v>
      </c>
      <c r="N45" s="174"/>
      <c r="O45" s="173"/>
      <c r="P45" s="173"/>
      <c r="Q45" s="173"/>
      <c r="R45" s="191"/>
      <c r="S45" s="191"/>
      <c r="T45" s="197"/>
      <c r="U45" s="197"/>
      <c r="V45" s="199"/>
      <c r="W45" s="199"/>
      <c r="X45" s="199"/>
      <c r="Y45" s="199"/>
      <c r="Z45" s="199"/>
      <c r="AA45" s="199"/>
      <c r="AB45" s="199"/>
      <c r="AC45" s="174"/>
      <c r="AD45" s="175"/>
      <c r="AE45" s="175"/>
      <c r="AF45" s="173"/>
      <c r="AG45" s="174"/>
      <c r="AH45" s="174"/>
      <c r="AI45" s="174"/>
      <c r="AJ45" s="173"/>
    </row>
    <row r="46" spans="2:36" ht="52" customHeight="1" x14ac:dyDescent="0.3">
      <c r="B46" s="173" t="s">
        <v>355</v>
      </c>
      <c r="C46" s="173" t="s">
        <v>353</v>
      </c>
      <c r="D46" s="173" t="s">
        <v>66</v>
      </c>
      <c r="E46" s="182" t="s">
        <v>67</v>
      </c>
      <c r="F46" s="182" t="s">
        <v>132</v>
      </c>
      <c r="G46" s="182" t="s">
        <v>69</v>
      </c>
      <c r="H46" s="173" t="s">
        <v>70</v>
      </c>
      <c r="I46" s="173" t="s">
        <v>79</v>
      </c>
      <c r="J46" s="9" t="s">
        <v>113</v>
      </c>
      <c r="K46" s="6" t="s">
        <v>114</v>
      </c>
      <c r="L46" s="6" t="s">
        <v>115</v>
      </c>
      <c r="M46" s="6">
        <v>1.5</v>
      </c>
      <c r="N46" s="174" t="s">
        <v>108</v>
      </c>
      <c r="O46" s="173" t="s">
        <v>354</v>
      </c>
      <c r="P46" s="173" t="s">
        <v>75</v>
      </c>
      <c r="Q46" s="173" t="s">
        <v>76</v>
      </c>
      <c r="R46" s="191" t="s">
        <v>77</v>
      </c>
      <c r="S46" s="191" t="s">
        <v>109</v>
      </c>
      <c r="T46" s="197">
        <f>V46+Y46</f>
        <v>113955</v>
      </c>
      <c r="U46" s="197" t="s">
        <v>79</v>
      </c>
      <c r="V46" s="199">
        <v>96861.75</v>
      </c>
      <c r="W46" s="199" t="s">
        <v>79</v>
      </c>
      <c r="X46" s="199" t="s">
        <v>79</v>
      </c>
      <c r="Y46" s="199">
        <v>17093.25</v>
      </c>
      <c r="Z46" s="199" t="s">
        <v>79</v>
      </c>
      <c r="AA46" s="199" t="s">
        <v>79</v>
      </c>
      <c r="AB46" s="199">
        <v>49070.75</v>
      </c>
      <c r="AC46" s="174" t="s">
        <v>80</v>
      </c>
      <c r="AD46" s="175" t="s">
        <v>79</v>
      </c>
      <c r="AE46" s="175">
        <f>V46+Y46</f>
        <v>113955</v>
      </c>
      <c r="AF46" s="174" t="s">
        <v>79</v>
      </c>
      <c r="AG46" s="174" t="s">
        <v>33</v>
      </c>
      <c r="AH46" s="174" t="s">
        <v>170</v>
      </c>
      <c r="AI46" s="174" t="s">
        <v>245</v>
      </c>
      <c r="AJ46" s="174"/>
    </row>
    <row r="47" spans="2:36" ht="65" x14ac:dyDescent="0.3">
      <c r="B47" s="173"/>
      <c r="C47" s="173"/>
      <c r="D47" s="173"/>
      <c r="E47" s="182"/>
      <c r="F47" s="182"/>
      <c r="G47" s="182"/>
      <c r="H47" s="173"/>
      <c r="I47" s="173"/>
      <c r="J47" s="9" t="s">
        <v>116</v>
      </c>
      <c r="K47" s="6" t="s">
        <v>117</v>
      </c>
      <c r="L47" s="6" t="s">
        <v>85</v>
      </c>
      <c r="M47" s="6">
        <v>1</v>
      </c>
      <c r="N47" s="174"/>
      <c r="O47" s="173"/>
      <c r="P47" s="173"/>
      <c r="Q47" s="173"/>
      <c r="R47" s="191"/>
      <c r="S47" s="191"/>
      <c r="T47" s="197"/>
      <c r="U47" s="197"/>
      <c r="V47" s="199"/>
      <c r="W47" s="199"/>
      <c r="X47" s="199"/>
      <c r="Y47" s="199"/>
      <c r="Z47" s="199"/>
      <c r="AA47" s="199"/>
      <c r="AB47" s="199"/>
      <c r="AC47" s="174"/>
      <c r="AD47" s="175"/>
      <c r="AE47" s="175"/>
      <c r="AF47" s="173"/>
      <c r="AG47" s="174"/>
      <c r="AH47" s="174"/>
      <c r="AI47" s="174"/>
      <c r="AJ47" s="173"/>
    </row>
    <row r="48" spans="2:36" ht="52" x14ac:dyDescent="0.3">
      <c r="B48" s="173"/>
      <c r="C48" s="173"/>
      <c r="D48" s="173"/>
      <c r="E48" s="182"/>
      <c r="F48" s="182"/>
      <c r="G48" s="182"/>
      <c r="H48" s="173"/>
      <c r="I48" s="173"/>
      <c r="J48" s="9" t="s">
        <v>216</v>
      </c>
      <c r="K48" s="6" t="s">
        <v>118</v>
      </c>
      <c r="L48" s="6" t="s">
        <v>119</v>
      </c>
      <c r="M48" s="6">
        <v>1</v>
      </c>
      <c r="N48" s="174"/>
      <c r="O48" s="173"/>
      <c r="P48" s="173"/>
      <c r="Q48" s="173"/>
      <c r="R48" s="191"/>
      <c r="S48" s="191"/>
      <c r="T48" s="197"/>
      <c r="U48" s="197"/>
      <c r="V48" s="199"/>
      <c r="W48" s="199"/>
      <c r="X48" s="199"/>
      <c r="Y48" s="199"/>
      <c r="Z48" s="199"/>
      <c r="AA48" s="199"/>
      <c r="AB48" s="199"/>
      <c r="AC48" s="174"/>
      <c r="AD48" s="175"/>
      <c r="AE48" s="175"/>
      <c r="AF48" s="173"/>
      <c r="AG48" s="174"/>
      <c r="AH48" s="174"/>
      <c r="AI48" s="174"/>
      <c r="AJ48" s="173"/>
    </row>
    <row r="49" spans="2:36" ht="26" x14ac:dyDescent="0.3">
      <c r="B49" s="173"/>
      <c r="C49" s="173"/>
      <c r="D49" s="173"/>
      <c r="E49" s="182"/>
      <c r="F49" s="182"/>
      <c r="G49" s="182"/>
      <c r="H49" s="173"/>
      <c r="I49" s="173"/>
      <c r="J49" s="9" t="s">
        <v>120</v>
      </c>
      <c r="K49" s="6" t="s">
        <v>121</v>
      </c>
      <c r="L49" s="6" t="s">
        <v>119</v>
      </c>
      <c r="M49" s="10">
        <v>1</v>
      </c>
      <c r="N49" s="174"/>
      <c r="O49" s="173"/>
      <c r="P49" s="173"/>
      <c r="Q49" s="173"/>
      <c r="R49" s="191"/>
      <c r="S49" s="191"/>
      <c r="T49" s="197"/>
      <c r="U49" s="197"/>
      <c r="V49" s="199"/>
      <c r="W49" s="199"/>
      <c r="X49" s="199"/>
      <c r="Y49" s="199"/>
      <c r="Z49" s="199"/>
      <c r="AA49" s="199"/>
      <c r="AB49" s="199"/>
      <c r="AC49" s="174"/>
      <c r="AD49" s="175"/>
      <c r="AE49" s="175"/>
      <c r="AF49" s="173"/>
      <c r="AG49" s="174"/>
      <c r="AH49" s="174"/>
      <c r="AI49" s="174"/>
      <c r="AJ49" s="173"/>
    </row>
    <row r="50" spans="2:36" s="26" customFormat="1" ht="132" customHeight="1" x14ac:dyDescent="0.35">
      <c r="B50" s="173" t="s">
        <v>247</v>
      </c>
      <c r="C50" s="173" t="s">
        <v>248</v>
      </c>
      <c r="D50" s="173" t="s">
        <v>106</v>
      </c>
      <c r="E50" s="182" t="s">
        <v>67</v>
      </c>
      <c r="F50" s="182" t="s">
        <v>188</v>
      </c>
      <c r="G50" s="182" t="s">
        <v>147</v>
      </c>
      <c r="H50" s="173" t="s">
        <v>70</v>
      </c>
      <c r="I50" s="173" t="s">
        <v>79</v>
      </c>
      <c r="J50" s="9" t="s">
        <v>215</v>
      </c>
      <c r="K50" s="6" t="s">
        <v>107</v>
      </c>
      <c r="L50" s="6" t="s">
        <v>86</v>
      </c>
      <c r="M50" s="6">
        <v>40</v>
      </c>
      <c r="N50" s="174" t="s">
        <v>108</v>
      </c>
      <c r="O50" s="173" t="s">
        <v>251</v>
      </c>
      <c r="P50" s="173" t="s">
        <v>75</v>
      </c>
      <c r="Q50" s="173" t="s">
        <v>76</v>
      </c>
      <c r="R50" s="191" t="s">
        <v>77</v>
      </c>
      <c r="S50" s="191" t="s">
        <v>109</v>
      </c>
      <c r="T50" s="197">
        <f>V50+Y50</f>
        <v>124213.34</v>
      </c>
      <c r="U50" s="197" t="s">
        <v>79</v>
      </c>
      <c r="V50" s="187">
        <v>105581.34</v>
      </c>
      <c r="W50" s="199" t="s">
        <v>79</v>
      </c>
      <c r="X50" s="199" t="s">
        <v>79</v>
      </c>
      <c r="Y50" s="199">
        <v>18632</v>
      </c>
      <c r="Z50" s="199" t="s">
        <v>98</v>
      </c>
      <c r="AA50" s="199" t="s">
        <v>79</v>
      </c>
      <c r="AB50" s="199">
        <v>55806</v>
      </c>
      <c r="AC50" s="174" t="s">
        <v>149</v>
      </c>
      <c r="AD50" s="175" t="s">
        <v>79</v>
      </c>
      <c r="AE50" s="175">
        <f>V50+Y50</f>
        <v>124213.34</v>
      </c>
      <c r="AF50" s="174" t="s">
        <v>79</v>
      </c>
      <c r="AG50" s="174" t="s">
        <v>33</v>
      </c>
      <c r="AH50" s="174" t="s">
        <v>178</v>
      </c>
      <c r="AI50" s="174" t="s">
        <v>161</v>
      </c>
      <c r="AJ50" s="174"/>
    </row>
    <row r="51" spans="2:36" s="26" customFormat="1" ht="86.15" customHeight="1" x14ac:dyDescent="0.35">
      <c r="B51" s="173"/>
      <c r="C51" s="173"/>
      <c r="D51" s="173"/>
      <c r="E51" s="182"/>
      <c r="F51" s="182"/>
      <c r="G51" s="182"/>
      <c r="H51" s="173"/>
      <c r="I51" s="173"/>
      <c r="J51" s="9" t="s">
        <v>111</v>
      </c>
      <c r="K51" s="6" t="s">
        <v>112</v>
      </c>
      <c r="L51" s="6" t="s">
        <v>85</v>
      </c>
      <c r="M51" s="6">
        <v>2</v>
      </c>
      <c r="N51" s="174"/>
      <c r="O51" s="173"/>
      <c r="P51" s="173"/>
      <c r="Q51" s="173"/>
      <c r="R51" s="191"/>
      <c r="S51" s="191"/>
      <c r="T51" s="197"/>
      <c r="U51" s="197"/>
      <c r="V51" s="200"/>
      <c r="W51" s="199"/>
      <c r="X51" s="199"/>
      <c r="Y51" s="199"/>
      <c r="Z51" s="199"/>
      <c r="AA51" s="199"/>
      <c r="AB51" s="199"/>
      <c r="AC51" s="174"/>
      <c r="AD51" s="175"/>
      <c r="AE51" s="175"/>
      <c r="AF51" s="173"/>
      <c r="AG51" s="174"/>
      <c r="AH51" s="174"/>
      <c r="AI51" s="174"/>
      <c r="AJ51" s="173"/>
    </row>
    <row r="52" spans="2:36" s="26" customFormat="1" ht="59.15" customHeight="1" x14ac:dyDescent="0.35">
      <c r="B52" s="173"/>
      <c r="C52" s="173"/>
      <c r="D52" s="173"/>
      <c r="E52" s="182"/>
      <c r="F52" s="182"/>
      <c r="G52" s="182"/>
      <c r="H52" s="173"/>
      <c r="I52" s="173"/>
      <c r="J52" s="9" t="s">
        <v>127</v>
      </c>
      <c r="K52" s="6" t="s">
        <v>128</v>
      </c>
      <c r="L52" s="6" t="s">
        <v>85</v>
      </c>
      <c r="M52" s="10">
        <v>68</v>
      </c>
      <c r="N52" s="174"/>
      <c r="O52" s="173"/>
      <c r="P52" s="173"/>
      <c r="Q52" s="173"/>
      <c r="R52" s="191"/>
      <c r="S52" s="191"/>
      <c r="T52" s="197"/>
      <c r="U52" s="197"/>
      <c r="V52" s="188"/>
      <c r="W52" s="199"/>
      <c r="X52" s="199"/>
      <c r="Y52" s="199"/>
      <c r="Z52" s="199"/>
      <c r="AA52" s="199"/>
      <c r="AB52" s="199"/>
      <c r="AC52" s="174"/>
      <c r="AD52" s="175"/>
      <c r="AE52" s="175"/>
      <c r="AF52" s="173"/>
      <c r="AG52" s="174"/>
      <c r="AH52" s="174"/>
      <c r="AI52" s="174"/>
      <c r="AJ52" s="173"/>
    </row>
    <row r="53" spans="2:36" s="26" customFormat="1" ht="134.15" customHeight="1" x14ac:dyDescent="0.35">
      <c r="B53" s="173" t="s">
        <v>249</v>
      </c>
      <c r="C53" s="173" t="s">
        <v>250</v>
      </c>
      <c r="D53" s="173" t="s">
        <v>106</v>
      </c>
      <c r="E53" s="182" t="s">
        <v>67</v>
      </c>
      <c r="F53" s="182" t="s">
        <v>134</v>
      </c>
      <c r="G53" s="182" t="s">
        <v>147</v>
      </c>
      <c r="H53" s="167" t="s">
        <v>70</v>
      </c>
      <c r="I53" s="173" t="s">
        <v>79</v>
      </c>
      <c r="J53" s="9" t="s">
        <v>215</v>
      </c>
      <c r="K53" s="6" t="s">
        <v>107</v>
      </c>
      <c r="L53" s="6" t="s">
        <v>86</v>
      </c>
      <c r="M53" s="6">
        <v>40</v>
      </c>
      <c r="N53" s="174" t="s">
        <v>108</v>
      </c>
      <c r="O53" s="173" t="s">
        <v>251</v>
      </c>
      <c r="P53" s="173" t="s">
        <v>75</v>
      </c>
      <c r="Q53" s="173" t="s">
        <v>76</v>
      </c>
      <c r="R53" s="191" t="s">
        <v>77</v>
      </c>
      <c r="S53" s="170" t="s">
        <v>109</v>
      </c>
      <c r="T53" s="189">
        <f>V53+Y53</f>
        <v>120571.49</v>
      </c>
      <c r="U53" s="189" t="s">
        <v>79</v>
      </c>
      <c r="V53" s="187">
        <v>102485.77</v>
      </c>
      <c r="W53" s="187" t="s">
        <v>79</v>
      </c>
      <c r="X53" s="187" t="s">
        <v>79</v>
      </c>
      <c r="Y53" s="187">
        <v>18085.72</v>
      </c>
      <c r="Z53" s="187" t="s">
        <v>79</v>
      </c>
      <c r="AA53" s="187" t="s">
        <v>79</v>
      </c>
      <c r="AB53" s="187">
        <v>54169.8</v>
      </c>
      <c r="AC53" s="178" t="s">
        <v>110</v>
      </c>
      <c r="AD53" s="211" t="s">
        <v>79</v>
      </c>
      <c r="AE53" s="211">
        <f>V53+Y53</f>
        <v>120571.49</v>
      </c>
      <c r="AF53" s="178" t="s">
        <v>79</v>
      </c>
      <c r="AG53" s="174" t="s">
        <v>33</v>
      </c>
      <c r="AH53" s="174" t="s">
        <v>178</v>
      </c>
      <c r="AI53" s="174" t="s">
        <v>161</v>
      </c>
      <c r="AJ53" s="178"/>
    </row>
    <row r="54" spans="2:36" s="26" customFormat="1" ht="65.150000000000006" customHeight="1" x14ac:dyDescent="0.35">
      <c r="B54" s="173"/>
      <c r="C54" s="173"/>
      <c r="D54" s="173"/>
      <c r="E54" s="182"/>
      <c r="F54" s="182"/>
      <c r="G54" s="182"/>
      <c r="H54" s="168"/>
      <c r="I54" s="173"/>
      <c r="J54" s="9" t="s">
        <v>111</v>
      </c>
      <c r="K54" s="6" t="s">
        <v>112</v>
      </c>
      <c r="L54" s="6" t="s">
        <v>85</v>
      </c>
      <c r="M54" s="6">
        <v>2</v>
      </c>
      <c r="N54" s="174"/>
      <c r="O54" s="173"/>
      <c r="P54" s="173"/>
      <c r="Q54" s="173"/>
      <c r="R54" s="191"/>
      <c r="S54" s="171"/>
      <c r="T54" s="198"/>
      <c r="U54" s="198"/>
      <c r="V54" s="200"/>
      <c r="W54" s="200"/>
      <c r="X54" s="200"/>
      <c r="Y54" s="200"/>
      <c r="Z54" s="200"/>
      <c r="AA54" s="200"/>
      <c r="AB54" s="200"/>
      <c r="AC54" s="179"/>
      <c r="AD54" s="201"/>
      <c r="AE54" s="201"/>
      <c r="AF54" s="168"/>
      <c r="AG54" s="174"/>
      <c r="AH54" s="174"/>
      <c r="AI54" s="174"/>
      <c r="AJ54" s="168"/>
    </row>
    <row r="55" spans="2:36" s="26" customFormat="1" ht="62.15" customHeight="1" x14ac:dyDescent="0.35">
      <c r="B55" s="173"/>
      <c r="C55" s="173"/>
      <c r="D55" s="173"/>
      <c r="E55" s="182"/>
      <c r="F55" s="182"/>
      <c r="G55" s="182"/>
      <c r="H55" s="169"/>
      <c r="I55" s="173"/>
      <c r="J55" s="9" t="s">
        <v>127</v>
      </c>
      <c r="K55" s="6" t="s">
        <v>128</v>
      </c>
      <c r="L55" s="6" t="s">
        <v>85</v>
      </c>
      <c r="M55" s="10">
        <v>66</v>
      </c>
      <c r="N55" s="174"/>
      <c r="O55" s="173"/>
      <c r="P55" s="173"/>
      <c r="Q55" s="173"/>
      <c r="R55" s="191"/>
      <c r="S55" s="172"/>
      <c r="T55" s="190"/>
      <c r="U55" s="190"/>
      <c r="V55" s="188"/>
      <c r="W55" s="188"/>
      <c r="X55" s="188"/>
      <c r="Y55" s="188"/>
      <c r="Z55" s="188"/>
      <c r="AA55" s="188"/>
      <c r="AB55" s="188"/>
      <c r="AC55" s="196"/>
      <c r="AD55" s="202"/>
      <c r="AE55" s="202"/>
      <c r="AF55" s="169"/>
      <c r="AG55" s="174"/>
      <c r="AH55" s="174"/>
      <c r="AI55" s="174"/>
      <c r="AJ55" s="169"/>
    </row>
    <row r="56" spans="2:36" s="26" customFormat="1" ht="126.65" customHeight="1" x14ac:dyDescent="0.35">
      <c r="B56" s="167" t="s">
        <v>252</v>
      </c>
      <c r="C56" s="167" t="s">
        <v>253</v>
      </c>
      <c r="D56" s="167" t="s">
        <v>106</v>
      </c>
      <c r="E56" s="195" t="s">
        <v>67</v>
      </c>
      <c r="F56" s="195" t="s">
        <v>134</v>
      </c>
      <c r="G56" s="195" t="s">
        <v>147</v>
      </c>
      <c r="H56" s="167" t="s">
        <v>70</v>
      </c>
      <c r="I56" s="167" t="s">
        <v>79</v>
      </c>
      <c r="J56" s="9" t="s">
        <v>215</v>
      </c>
      <c r="K56" s="6" t="s">
        <v>107</v>
      </c>
      <c r="L56" s="6" t="s">
        <v>86</v>
      </c>
      <c r="M56" s="10">
        <v>40</v>
      </c>
      <c r="N56" s="178" t="s">
        <v>108</v>
      </c>
      <c r="O56" s="167" t="s">
        <v>251</v>
      </c>
      <c r="P56" s="167" t="s">
        <v>75</v>
      </c>
      <c r="Q56" s="167" t="s">
        <v>76</v>
      </c>
      <c r="R56" s="170" t="s">
        <v>77</v>
      </c>
      <c r="S56" s="170" t="s">
        <v>109</v>
      </c>
      <c r="T56" s="189">
        <f>V56+Y56</f>
        <v>93453.86</v>
      </c>
      <c r="U56" s="189" t="s">
        <v>79</v>
      </c>
      <c r="V56" s="187">
        <v>79435.78</v>
      </c>
      <c r="W56" s="187" t="s">
        <v>79</v>
      </c>
      <c r="X56" s="187" t="s">
        <v>79</v>
      </c>
      <c r="Y56" s="187">
        <v>14018.08</v>
      </c>
      <c r="Z56" s="187" t="s">
        <v>79</v>
      </c>
      <c r="AA56" s="187" t="s">
        <v>79</v>
      </c>
      <c r="AB56" s="187">
        <v>41986.52</v>
      </c>
      <c r="AC56" s="178" t="s">
        <v>110</v>
      </c>
      <c r="AD56" s="211" t="s">
        <v>79</v>
      </c>
      <c r="AE56" s="211">
        <f>V56+Y56</f>
        <v>93453.86</v>
      </c>
      <c r="AF56" s="178" t="s">
        <v>79</v>
      </c>
      <c r="AG56" s="174" t="s">
        <v>33</v>
      </c>
      <c r="AH56" s="174" t="s">
        <v>178</v>
      </c>
      <c r="AI56" s="174" t="s">
        <v>161</v>
      </c>
      <c r="AJ56" s="178"/>
    </row>
    <row r="57" spans="2:36" s="26" customFormat="1" ht="65.5" customHeight="1" x14ac:dyDescent="0.35">
      <c r="B57" s="168"/>
      <c r="C57" s="168"/>
      <c r="D57" s="168"/>
      <c r="E57" s="192"/>
      <c r="F57" s="192"/>
      <c r="G57" s="192"/>
      <c r="H57" s="168"/>
      <c r="I57" s="168"/>
      <c r="J57" s="9" t="s">
        <v>111</v>
      </c>
      <c r="K57" s="6" t="s">
        <v>112</v>
      </c>
      <c r="L57" s="6" t="s">
        <v>85</v>
      </c>
      <c r="M57" s="10">
        <v>1</v>
      </c>
      <c r="N57" s="179"/>
      <c r="O57" s="168"/>
      <c r="P57" s="168"/>
      <c r="Q57" s="168"/>
      <c r="R57" s="171"/>
      <c r="S57" s="171"/>
      <c r="T57" s="198"/>
      <c r="U57" s="198"/>
      <c r="V57" s="200"/>
      <c r="W57" s="200"/>
      <c r="X57" s="200"/>
      <c r="Y57" s="200"/>
      <c r="Z57" s="200"/>
      <c r="AA57" s="200"/>
      <c r="AB57" s="200"/>
      <c r="AC57" s="179"/>
      <c r="AD57" s="201"/>
      <c r="AE57" s="201"/>
      <c r="AF57" s="168"/>
      <c r="AG57" s="174"/>
      <c r="AH57" s="174"/>
      <c r="AI57" s="174"/>
      <c r="AJ57" s="168"/>
    </row>
    <row r="58" spans="2:36" s="26" customFormat="1" ht="74.150000000000006" customHeight="1" x14ac:dyDescent="0.35">
      <c r="B58" s="169"/>
      <c r="C58" s="169"/>
      <c r="D58" s="169"/>
      <c r="E58" s="193"/>
      <c r="F58" s="193"/>
      <c r="G58" s="193"/>
      <c r="H58" s="169"/>
      <c r="I58" s="169"/>
      <c r="J58" s="9" t="s">
        <v>127</v>
      </c>
      <c r="K58" s="6" t="s">
        <v>128</v>
      </c>
      <c r="L58" s="6" t="s">
        <v>85</v>
      </c>
      <c r="M58" s="10">
        <v>35</v>
      </c>
      <c r="N58" s="196"/>
      <c r="O58" s="169"/>
      <c r="P58" s="169"/>
      <c r="Q58" s="169"/>
      <c r="R58" s="172"/>
      <c r="S58" s="172"/>
      <c r="T58" s="190"/>
      <c r="U58" s="190"/>
      <c r="V58" s="188"/>
      <c r="W58" s="188"/>
      <c r="X58" s="188"/>
      <c r="Y58" s="188"/>
      <c r="Z58" s="188"/>
      <c r="AA58" s="188"/>
      <c r="AB58" s="188"/>
      <c r="AC58" s="196"/>
      <c r="AD58" s="202"/>
      <c r="AE58" s="202"/>
      <c r="AF58" s="169"/>
      <c r="AG58" s="174"/>
      <c r="AH58" s="174"/>
      <c r="AI58" s="174"/>
      <c r="AJ58" s="169"/>
    </row>
    <row r="59" spans="2:36" s="26" customFormat="1" ht="127" customHeight="1" x14ac:dyDescent="0.35">
      <c r="B59" s="167" t="s">
        <v>254</v>
      </c>
      <c r="C59" s="167" t="s">
        <v>255</v>
      </c>
      <c r="D59" s="167" t="s">
        <v>66</v>
      </c>
      <c r="E59" s="195" t="s">
        <v>67</v>
      </c>
      <c r="F59" s="195" t="s">
        <v>134</v>
      </c>
      <c r="G59" s="195" t="s">
        <v>147</v>
      </c>
      <c r="H59" s="167" t="s">
        <v>70</v>
      </c>
      <c r="I59" s="167" t="s">
        <v>79</v>
      </c>
      <c r="J59" s="9" t="s">
        <v>215</v>
      </c>
      <c r="K59" s="6" t="s">
        <v>107</v>
      </c>
      <c r="L59" s="6" t="s">
        <v>86</v>
      </c>
      <c r="M59" s="10">
        <v>40</v>
      </c>
      <c r="N59" s="178" t="s">
        <v>108</v>
      </c>
      <c r="O59" s="167" t="s">
        <v>251</v>
      </c>
      <c r="P59" s="167" t="s">
        <v>75</v>
      </c>
      <c r="Q59" s="167" t="s">
        <v>76</v>
      </c>
      <c r="R59" s="170" t="s">
        <v>77</v>
      </c>
      <c r="S59" s="170" t="s">
        <v>109</v>
      </c>
      <c r="T59" s="189">
        <f>V59+Y59</f>
        <v>78268.78</v>
      </c>
      <c r="U59" s="189" t="s">
        <v>79</v>
      </c>
      <c r="V59" s="187">
        <v>66528.460000000006</v>
      </c>
      <c r="W59" s="187" t="s">
        <v>79</v>
      </c>
      <c r="X59" s="187" t="s">
        <v>79</v>
      </c>
      <c r="Y59" s="187">
        <v>11740.32</v>
      </c>
      <c r="Z59" s="187" t="s">
        <v>79</v>
      </c>
      <c r="AA59" s="187" t="s">
        <v>79</v>
      </c>
      <c r="AB59" s="187">
        <v>35164.239999999998</v>
      </c>
      <c r="AC59" s="178" t="s">
        <v>110</v>
      </c>
      <c r="AD59" s="211" t="s">
        <v>79</v>
      </c>
      <c r="AE59" s="211">
        <f>V59+Y59</f>
        <v>78268.78</v>
      </c>
      <c r="AF59" s="178" t="s">
        <v>79</v>
      </c>
      <c r="AG59" s="178" t="s">
        <v>33</v>
      </c>
      <c r="AH59" s="178" t="s">
        <v>178</v>
      </c>
      <c r="AI59" s="178" t="s">
        <v>161</v>
      </c>
      <c r="AJ59" s="178"/>
    </row>
    <row r="60" spans="2:36" s="26" customFormat="1" ht="65.5" customHeight="1" x14ac:dyDescent="0.35">
      <c r="B60" s="168"/>
      <c r="C60" s="168"/>
      <c r="D60" s="168"/>
      <c r="E60" s="192"/>
      <c r="F60" s="192"/>
      <c r="G60" s="192"/>
      <c r="H60" s="168"/>
      <c r="I60" s="168"/>
      <c r="J60" s="9" t="s">
        <v>111</v>
      </c>
      <c r="K60" s="6" t="s">
        <v>112</v>
      </c>
      <c r="L60" s="6" t="s">
        <v>85</v>
      </c>
      <c r="M60" s="10">
        <v>1</v>
      </c>
      <c r="N60" s="179"/>
      <c r="O60" s="168"/>
      <c r="P60" s="168"/>
      <c r="Q60" s="168"/>
      <c r="R60" s="171"/>
      <c r="S60" s="171"/>
      <c r="T60" s="198"/>
      <c r="U60" s="198"/>
      <c r="V60" s="200"/>
      <c r="W60" s="200"/>
      <c r="X60" s="200"/>
      <c r="Y60" s="200"/>
      <c r="Z60" s="200"/>
      <c r="AA60" s="200"/>
      <c r="AB60" s="200"/>
      <c r="AC60" s="179"/>
      <c r="AD60" s="201"/>
      <c r="AE60" s="201"/>
      <c r="AF60" s="168"/>
      <c r="AG60" s="179"/>
      <c r="AH60" s="179"/>
      <c r="AI60" s="179"/>
      <c r="AJ60" s="168"/>
    </row>
    <row r="61" spans="2:36" s="26" customFormat="1" ht="69" customHeight="1" x14ac:dyDescent="0.35">
      <c r="B61" s="169"/>
      <c r="C61" s="169"/>
      <c r="D61" s="169"/>
      <c r="E61" s="193"/>
      <c r="F61" s="193"/>
      <c r="G61" s="193"/>
      <c r="H61" s="169"/>
      <c r="I61" s="169"/>
      <c r="J61" s="9" t="s">
        <v>127</v>
      </c>
      <c r="K61" s="6" t="s">
        <v>128</v>
      </c>
      <c r="L61" s="6" t="s">
        <v>85</v>
      </c>
      <c r="M61" s="10">
        <v>10</v>
      </c>
      <c r="N61" s="196"/>
      <c r="O61" s="169"/>
      <c r="P61" s="169"/>
      <c r="Q61" s="169"/>
      <c r="R61" s="172"/>
      <c r="S61" s="172"/>
      <c r="T61" s="190"/>
      <c r="U61" s="190"/>
      <c r="V61" s="188"/>
      <c r="W61" s="188"/>
      <c r="X61" s="188"/>
      <c r="Y61" s="188"/>
      <c r="Z61" s="188"/>
      <c r="AA61" s="188"/>
      <c r="AB61" s="188"/>
      <c r="AC61" s="196"/>
      <c r="AD61" s="202"/>
      <c r="AE61" s="202"/>
      <c r="AF61" s="169"/>
      <c r="AG61" s="196"/>
      <c r="AH61" s="196"/>
      <c r="AI61" s="196"/>
      <c r="AJ61" s="169"/>
    </row>
    <row r="62" spans="2:36" ht="52" customHeight="1" x14ac:dyDescent="0.3">
      <c r="B62" s="173" t="s">
        <v>256</v>
      </c>
      <c r="C62" s="173" t="s">
        <v>257</v>
      </c>
      <c r="D62" s="173" t="s">
        <v>66</v>
      </c>
      <c r="E62" s="182" t="s">
        <v>67</v>
      </c>
      <c r="F62" s="182" t="s">
        <v>132</v>
      </c>
      <c r="G62" s="182" t="s">
        <v>69</v>
      </c>
      <c r="H62" s="173" t="s">
        <v>70</v>
      </c>
      <c r="I62" s="173" t="s">
        <v>79</v>
      </c>
      <c r="J62" s="9" t="s">
        <v>113</v>
      </c>
      <c r="K62" s="6" t="s">
        <v>114</v>
      </c>
      <c r="L62" s="6" t="s">
        <v>115</v>
      </c>
      <c r="M62" s="6">
        <v>2</v>
      </c>
      <c r="N62" s="174" t="s">
        <v>108</v>
      </c>
      <c r="O62" s="173" t="s">
        <v>251</v>
      </c>
      <c r="P62" s="173" t="s">
        <v>75</v>
      </c>
      <c r="Q62" s="173" t="s">
        <v>76</v>
      </c>
      <c r="R62" s="191" t="s">
        <v>77</v>
      </c>
      <c r="S62" s="191" t="s">
        <v>109</v>
      </c>
      <c r="T62" s="197">
        <f>V62+Y62</f>
        <v>110402.58</v>
      </c>
      <c r="U62" s="197" t="s">
        <v>79</v>
      </c>
      <c r="V62" s="199">
        <v>93842.2</v>
      </c>
      <c r="W62" s="199" t="s">
        <v>79</v>
      </c>
      <c r="X62" s="199" t="s">
        <v>79</v>
      </c>
      <c r="Y62" s="199">
        <v>16560.38</v>
      </c>
      <c r="Z62" s="199" t="s">
        <v>79</v>
      </c>
      <c r="AA62" s="199" t="s">
        <v>79</v>
      </c>
      <c r="AB62" s="199">
        <v>49601.16</v>
      </c>
      <c r="AC62" s="174" t="s">
        <v>80</v>
      </c>
      <c r="AD62" s="175" t="s">
        <v>79</v>
      </c>
      <c r="AE62" s="175">
        <f>V62+Y62</f>
        <v>110402.58</v>
      </c>
      <c r="AF62" s="174" t="s">
        <v>79</v>
      </c>
      <c r="AG62" s="174" t="s">
        <v>33</v>
      </c>
      <c r="AH62" s="174" t="s">
        <v>180</v>
      </c>
      <c r="AI62" s="174" t="s">
        <v>164</v>
      </c>
      <c r="AJ62" s="174"/>
    </row>
    <row r="63" spans="2:36" ht="65" x14ac:dyDescent="0.3">
      <c r="B63" s="173"/>
      <c r="C63" s="173"/>
      <c r="D63" s="173"/>
      <c r="E63" s="182"/>
      <c r="F63" s="182"/>
      <c r="G63" s="182"/>
      <c r="H63" s="173"/>
      <c r="I63" s="173"/>
      <c r="J63" s="9" t="s">
        <v>116</v>
      </c>
      <c r="K63" s="6" t="s">
        <v>117</v>
      </c>
      <c r="L63" s="6" t="s">
        <v>85</v>
      </c>
      <c r="M63" s="6">
        <v>2</v>
      </c>
      <c r="N63" s="174"/>
      <c r="O63" s="173"/>
      <c r="P63" s="173"/>
      <c r="Q63" s="173"/>
      <c r="R63" s="191"/>
      <c r="S63" s="191"/>
      <c r="T63" s="197"/>
      <c r="U63" s="197"/>
      <c r="V63" s="199"/>
      <c r="W63" s="199"/>
      <c r="X63" s="199"/>
      <c r="Y63" s="199"/>
      <c r="Z63" s="199"/>
      <c r="AA63" s="199"/>
      <c r="AB63" s="199"/>
      <c r="AC63" s="174"/>
      <c r="AD63" s="175"/>
      <c r="AE63" s="175"/>
      <c r="AF63" s="173"/>
      <c r="AG63" s="174"/>
      <c r="AH63" s="174"/>
      <c r="AI63" s="174"/>
      <c r="AJ63" s="173"/>
    </row>
    <row r="64" spans="2:36" ht="52" x14ac:dyDescent="0.3">
      <c r="B64" s="173"/>
      <c r="C64" s="173"/>
      <c r="D64" s="173"/>
      <c r="E64" s="182"/>
      <c r="F64" s="182"/>
      <c r="G64" s="182"/>
      <c r="H64" s="173"/>
      <c r="I64" s="173"/>
      <c r="J64" s="9" t="s">
        <v>216</v>
      </c>
      <c r="K64" s="6" t="s">
        <v>118</v>
      </c>
      <c r="L64" s="6" t="s">
        <v>119</v>
      </c>
      <c r="M64" s="6">
        <v>2</v>
      </c>
      <c r="N64" s="174"/>
      <c r="O64" s="173"/>
      <c r="P64" s="173"/>
      <c r="Q64" s="173"/>
      <c r="R64" s="191"/>
      <c r="S64" s="191"/>
      <c r="T64" s="197"/>
      <c r="U64" s="197"/>
      <c r="V64" s="199"/>
      <c r="W64" s="199"/>
      <c r="X64" s="199"/>
      <c r="Y64" s="199"/>
      <c r="Z64" s="199"/>
      <c r="AA64" s="199"/>
      <c r="AB64" s="199"/>
      <c r="AC64" s="174"/>
      <c r="AD64" s="175"/>
      <c r="AE64" s="175"/>
      <c r="AF64" s="173"/>
      <c r="AG64" s="174"/>
      <c r="AH64" s="174"/>
      <c r="AI64" s="174"/>
      <c r="AJ64" s="173"/>
    </row>
    <row r="65" spans="2:36" ht="26" x14ac:dyDescent="0.3">
      <c r="B65" s="173"/>
      <c r="C65" s="173"/>
      <c r="D65" s="173"/>
      <c r="E65" s="182"/>
      <c r="F65" s="182"/>
      <c r="G65" s="182"/>
      <c r="H65" s="173"/>
      <c r="I65" s="173"/>
      <c r="J65" s="9" t="s">
        <v>120</v>
      </c>
      <c r="K65" s="6" t="s">
        <v>121</v>
      </c>
      <c r="L65" s="6" t="s">
        <v>119</v>
      </c>
      <c r="M65" s="10">
        <v>2</v>
      </c>
      <c r="N65" s="174"/>
      <c r="O65" s="173"/>
      <c r="P65" s="173"/>
      <c r="Q65" s="173"/>
      <c r="R65" s="191"/>
      <c r="S65" s="191"/>
      <c r="T65" s="197"/>
      <c r="U65" s="197"/>
      <c r="V65" s="199"/>
      <c r="W65" s="199"/>
      <c r="X65" s="199"/>
      <c r="Y65" s="199"/>
      <c r="Z65" s="199"/>
      <c r="AA65" s="199"/>
      <c r="AB65" s="199"/>
      <c r="AC65" s="174"/>
      <c r="AD65" s="175"/>
      <c r="AE65" s="175"/>
      <c r="AF65" s="173"/>
      <c r="AG65" s="174"/>
      <c r="AH65" s="174"/>
      <c r="AI65" s="174"/>
      <c r="AJ65" s="173"/>
    </row>
    <row r="66" spans="2:36" s="26" customFormat="1" ht="126.65" customHeight="1" x14ac:dyDescent="0.35">
      <c r="B66" s="167" t="s">
        <v>258</v>
      </c>
      <c r="C66" s="167" t="s">
        <v>248</v>
      </c>
      <c r="D66" s="167" t="s">
        <v>66</v>
      </c>
      <c r="E66" s="195" t="s">
        <v>67</v>
      </c>
      <c r="F66" s="195" t="s">
        <v>134</v>
      </c>
      <c r="G66" s="195" t="s">
        <v>147</v>
      </c>
      <c r="H66" s="167" t="s">
        <v>70</v>
      </c>
      <c r="I66" s="167" t="s">
        <v>79</v>
      </c>
      <c r="J66" s="25" t="s">
        <v>215</v>
      </c>
      <c r="K66" s="4" t="s">
        <v>107</v>
      </c>
      <c r="L66" s="4" t="s">
        <v>86</v>
      </c>
      <c r="M66" s="27">
        <v>40</v>
      </c>
      <c r="N66" s="178" t="s">
        <v>108</v>
      </c>
      <c r="O66" s="167" t="s">
        <v>251</v>
      </c>
      <c r="P66" s="167" t="s">
        <v>75</v>
      </c>
      <c r="Q66" s="167" t="s">
        <v>76</v>
      </c>
      <c r="R66" s="170" t="s">
        <v>77</v>
      </c>
      <c r="S66" s="170" t="s">
        <v>109</v>
      </c>
      <c r="T66" s="189">
        <f>V66+Y66</f>
        <v>69000</v>
      </c>
      <c r="U66" s="189" t="s">
        <v>79</v>
      </c>
      <c r="V66" s="187">
        <v>58650</v>
      </c>
      <c r="W66" s="187" t="s">
        <v>79</v>
      </c>
      <c r="X66" s="187" t="s">
        <v>79</v>
      </c>
      <c r="Y66" s="187">
        <v>10350</v>
      </c>
      <c r="Z66" s="187" t="s">
        <v>79</v>
      </c>
      <c r="AA66" s="187" t="s">
        <v>79</v>
      </c>
      <c r="AB66" s="187">
        <v>31000</v>
      </c>
      <c r="AC66" s="178" t="s">
        <v>110</v>
      </c>
      <c r="AD66" s="211" t="s">
        <v>79</v>
      </c>
      <c r="AE66" s="211">
        <f>V66+Y66</f>
        <v>69000</v>
      </c>
      <c r="AF66" s="178" t="s">
        <v>79</v>
      </c>
      <c r="AG66" s="178" t="s">
        <v>33</v>
      </c>
      <c r="AH66" s="178" t="s">
        <v>180</v>
      </c>
      <c r="AI66" s="178" t="s">
        <v>164</v>
      </c>
      <c r="AJ66" s="178"/>
    </row>
    <row r="67" spans="2:36" s="26" customFormat="1" ht="68.5" customHeight="1" x14ac:dyDescent="0.35">
      <c r="B67" s="168"/>
      <c r="C67" s="168"/>
      <c r="D67" s="168"/>
      <c r="E67" s="192"/>
      <c r="F67" s="192"/>
      <c r="G67" s="192"/>
      <c r="H67" s="168"/>
      <c r="I67" s="168"/>
      <c r="J67" s="9" t="s">
        <v>111</v>
      </c>
      <c r="K67" s="6" t="s">
        <v>112</v>
      </c>
      <c r="L67" s="6" t="s">
        <v>85</v>
      </c>
      <c r="M67" s="10">
        <v>1</v>
      </c>
      <c r="N67" s="179"/>
      <c r="O67" s="168"/>
      <c r="P67" s="168"/>
      <c r="Q67" s="168"/>
      <c r="R67" s="171"/>
      <c r="S67" s="171"/>
      <c r="T67" s="198"/>
      <c r="U67" s="198"/>
      <c r="V67" s="200"/>
      <c r="W67" s="200"/>
      <c r="X67" s="200"/>
      <c r="Y67" s="200"/>
      <c r="Z67" s="200"/>
      <c r="AA67" s="200"/>
      <c r="AB67" s="200"/>
      <c r="AC67" s="179"/>
      <c r="AD67" s="201"/>
      <c r="AE67" s="201"/>
      <c r="AF67" s="168"/>
      <c r="AG67" s="179"/>
      <c r="AH67" s="179"/>
      <c r="AI67" s="179"/>
      <c r="AJ67" s="168"/>
    </row>
    <row r="68" spans="2:36" s="26" customFormat="1" ht="67" customHeight="1" x14ac:dyDescent="0.35">
      <c r="B68" s="169"/>
      <c r="C68" s="169"/>
      <c r="D68" s="169"/>
      <c r="E68" s="193"/>
      <c r="F68" s="193"/>
      <c r="G68" s="193"/>
      <c r="H68" s="169"/>
      <c r="I68" s="169"/>
      <c r="J68" s="9" t="s">
        <v>127</v>
      </c>
      <c r="K68" s="6" t="s">
        <v>128</v>
      </c>
      <c r="L68" s="6" t="s">
        <v>85</v>
      </c>
      <c r="M68" s="10">
        <v>38</v>
      </c>
      <c r="N68" s="196"/>
      <c r="O68" s="169"/>
      <c r="P68" s="169"/>
      <c r="Q68" s="169"/>
      <c r="R68" s="172"/>
      <c r="S68" s="172"/>
      <c r="T68" s="190"/>
      <c r="U68" s="190"/>
      <c r="V68" s="188"/>
      <c r="W68" s="188"/>
      <c r="X68" s="188"/>
      <c r="Y68" s="188"/>
      <c r="Z68" s="188"/>
      <c r="AA68" s="188"/>
      <c r="AB68" s="188"/>
      <c r="AC68" s="196"/>
      <c r="AD68" s="202"/>
      <c r="AE68" s="202"/>
      <c r="AF68" s="169"/>
      <c r="AG68" s="196"/>
      <c r="AH68" s="196"/>
      <c r="AI68" s="196"/>
      <c r="AJ68" s="169"/>
    </row>
    <row r="69" spans="2:36" s="26" customFormat="1" ht="93" customHeight="1" x14ac:dyDescent="0.35">
      <c r="B69" s="167" t="s">
        <v>259</v>
      </c>
      <c r="C69" s="167" t="s">
        <v>250</v>
      </c>
      <c r="D69" s="167" t="s">
        <v>66</v>
      </c>
      <c r="E69" s="195" t="s">
        <v>67</v>
      </c>
      <c r="F69" s="195" t="s">
        <v>134</v>
      </c>
      <c r="G69" s="195" t="s">
        <v>147</v>
      </c>
      <c r="H69" s="167" t="s">
        <v>70</v>
      </c>
      <c r="I69" s="167" t="s">
        <v>79</v>
      </c>
      <c r="J69" s="9" t="s">
        <v>215</v>
      </c>
      <c r="K69" s="6" t="s">
        <v>107</v>
      </c>
      <c r="L69" s="6" t="s">
        <v>86</v>
      </c>
      <c r="M69" s="10">
        <v>40</v>
      </c>
      <c r="N69" s="178" t="s">
        <v>108</v>
      </c>
      <c r="O69" s="167" t="s">
        <v>251</v>
      </c>
      <c r="P69" s="167" t="s">
        <v>75</v>
      </c>
      <c r="Q69" s="167" t="s">
        <v>76</v>
      </c>
      <c r="R69" s="170" t="s">
        <v>77</v>
      </c>
      <c r="S69" s="170" t="s">
        <v>109</v>
      </c>
      <c r="T69" s="189">
        <f>V69+Y69</f>
        <v>69000</v>
      </c>
      <c r="U69" s="189" t="s">
        <v>79</v>
      </c>
      <c r="V69" s="187">
        <v>58650</v>
      </c>
      <c r="W69" s="187" t="s">
        <v>79</v>
      </c>
      <c r="X69" s="187" t="s">
        <v>79</v>
      </c>
      <c r="Y69" s="187">
        <v>10350</v>
      </c>
      <c r="Z69" s="187" t="s">
        <v>79</v>
      </c>
      <c r="AA69" s="187" t="s">
        <v>79</v>
      </c>
      <c r="AB69" s="187">
        <v>31000</v>
      </c>
      <c r="AC69" s="178" t="s">
        <v>110</v>
      </c>
      <c r="AD69" s="211" t="s">
        <v>79</v>
      </c>
      <c r="AE69" s="211">
        <f>V69+Y69</f>
        <v>69000</v>
      </c>
      <c r="AF69" s="178" t="s">
        <v>79</v>
      </c>
      <c r="AG69" s="178" t="s">
        <v>33</v>
      </c>
      <c r="AH69" s="178" t="s">
        <v>180</v>
      </c>
      <c r="AI69" s="178" t="s">
        <v>164</v>
      </c>
      <c r="AJ69" s="178"/>
    </row>
    <row r="70" spans="2:36" s="26" customFormat="1" ht="59.15" customHeight="1" x14ac:dyDescent="0.35">
      <c r="B70" s="168"/>
      <c r="C70" s="168"/>
      <c r="D70" s="168"/>
      <c r="E70" s="192"/>
      <c r="F70" s="192"/>
      <c r="G70" s="192"/>
      <c r="H70" s="168"/>
      <c r="I70" s="168"/>
      <c r="J70" s="9" t="s">
        <v>111</v>
      </c>
      <c r="K70" s="6" t="s">
        <v>112</v>
      </c>
      <c r="L70" s="6" t="s">
        <v>85</v>
      </c>
      <c r="M70" s="10">
        <v>1</v>
      </c>
      <c r="N70" s="179"/>
      <c r="O70" s="168"/>
      <c r="P70" s="168"/>
      <c r="Q70" s="168"/>
      <c r="R70" s="171"/>
      <c r="S70" s="171"/>
      <c r="T70" s="198"/>
      <c r="U70" s="198"/>
      <c r="V70" s="200"/>
      <c r="W70" s="200"/>
      <c r="X70" s="200"/>
      <c r="Y70" s="200"/>
      <c r="Z70" s="200"/>
      <c r="AA70" s="200"/>
      <c r="AB70" s="200"/>
      <c r="AC70" s="179"/>
      <c r="AD70" s="201"/>
      <c r="AE70" s="201"/>
      <c r="AF70" s="168"/>
      <c r="AG70" s="179"/>
      <c r="AH70" s="179"/>
      <c r="AI70" s="179"/>
      <c r="AJ70" s="168"/>
    </row>
    <row r="71" spans="2:36" s="26" customFormat="1" ht="66" customHeight="1" x14ac:dyDescent="0.35">
      <c r="B71" s="169"/>
      <c r="C71" s="169"/>
      <c r="D71" s="169"/>
      <c r="E71" s="193"/>
      <c r="F71" s="193"/>
      <c r="G71" s="193"/>
      <c r="H71" s="169"/>
      <c r="I71" s="169"/>
      <c r="J71" s="9" t="s">
        <v>127</v>
      </c>
      <c r="K71" s="6" t="s">
        <v>128</v>
      </c>
      <c r="L71" s="6" t="s">
        <v>85</v>
      </c>
      <c r="M71" s="10">
        <v>38</v>
      </c>
      <c r="N71" s="196"/>
      <c r="O71" s="169"/>
      <c r="P71" s="169"/>
      <c r="Q71" s="169"/>
      <c r="R71" s="172"/>
      <c r="S71" s="172"/>
      <c r="T71" s="190"/>
      <c r="U71" s="190"/>
      <c r="V71" s="188"/>
      <c r="W71" s="188"/>
      <c r="X71" s="188"/>
      <c r="Y71" s="188"/>
      <c r="Z71" s="188"/>
      <c r="AA71" s="188"/>
      <c r="AB71" s="188"/>
      <c r="AC71" s="196"/>
      <c r="AD71" s="202"/>
      <c r="AE71" s="202"/>
      <c r="AF71" s="169"/>
      <c r="AG71" s="196"/>
      <c r="AH71" s="196"/>
      <c r="AI71" s="196"/>
      <c r="AJ71" s="169"/>
    </row>
    <row r="72" spans="2:36" s="26" customFormat="1" ht="117" x14ac:dyDescent="0.35">
      <c r="B72" s="167" t="s">
        <v>260</v>
      </c>
      <c r="C72" s="167" t="s">
        <v>253</v>
      </c>
      <c r="D72" s="167" t="s">
        <v>66</v>
      </c>
      <c r="E72" s="195" t="s">
        <v>67</v>
      </c>
      <c r="F72" s="195" t="s">
        <v>134</v>
      </c>
      <c r="G72" s="195" t="s">
        <v>147</v>
      </c>
      <c r="H72" s="167" t="s">
        <v>70</v>
      </c>
      <c r="I72" s="167" t="s">
        <v>79</v>
      </c>
      <c r="J72" s="9" t="s">
        <v>215</v>
      </c>
      <c r="K72" s="6" t="s">
        <v>107</v>
      </c>
      <c r="L72" s="6" t="s">
        <v>86</v>
      </c>
      <c r="M72" s="10">
        <v>40</v>
      </c>
      <c r="N72" s="178" t="s">
        <v>108</v>
      </c>
      <c r="O72" s="167" t="s">
        <v>251</v>
      </c>
      <c r="P72" s="167" t="s">
        <v>75</v>
      </c>
      <c r="Q72" s="167" t="s">
        <v>76</v>
      </c>
      <c r="R72" s="170" t="s">
        <v>77</v>
      </c>
      <c r="S72" s="170" t="s">
        <v>109</v>
      </c>
      <c r="T72" s="189">
        <f>V72+Y72</f>
        <v>44602.909999999996</v>
      </c>
      <c r="U72" s="189" t="s">
        <v>79</v>
      </c>
      <c r="V72" s="187">
        <v>37912.46</v>
      </c>
      <c r="W72" s="187" t="s">
        <v>79</v>
      </c>
      <c r="X72" s="187" t="s">
        <v>79</v>
      </c>
      <c r="Y72" s="187">
        <v>6690.45</v>
      </c>
      <c r="Z72" s="187" t="s">
        <v>79</v>
      </c>
      <c r="AA72" s="187" t="s">
        <v>79</v>
      </c>
      <c r="AB72" s="187">
        <v>20038.990000000002</v>
      </c>
      <c r="AC72" s="178" t="s">
        <v>110</v>
      </c>
      <c r="AD72" s="211" t="s">
        <v>79</v>
      </c>
      <c r="AE72" s="211">
        <f>V72+Y72</f>
        <v>44602.909999999996</v>
      </c>
      <c r="AF72" s="178" t="s">
        <v>79</v>
      </c>
      <c r="AG72" s="178" t="s">
        <v>33</v>
      </c>
      <c r="AH72" s="178" t="s">
        <v>261</v>
      </c>
      <c r="AI72" s="178" t="s">
        <v>262</v>
      </c>
      <c r="AJ72" s="178"/>
    </row>
    <row r="73" spans="2:36" s="26" customFormat="1" ht="59.15" customHeight="1" x14ac:dyDescent="0.35">
      <c r="B73" s="168"/>
      <c r="C73" s="168"/>
      <c r="D73" s="168"/>
      <c r="E73" s="192"/>
      <c r="F73" s="192"/>
      <c r="G73" s="192"/>
      <c r="H73" s="168"/>
      <c r="I73" s="168"/>
      <c r="J73" s="9" t="s">
        <v>111</v>
      </c>
      <c r="K73" s="6" t="s">
        <v>112</v>
      </c>
      <c r="L73" s="6" t="s">
        <v>85</v>
      </c>
      <c r="M73" s="10">
        <v>1</v>
      </c>
      <c r="N73" s="179"/>
      <c r="O73" s="168"/>
      <c r="P73" s="168"/>
      <c r="Q73" s="168"/>
      <c r="R73" s="171"/>
      <c r="S73" s="171"/>
      <c r="T73" s="198"/>
      <c r="U73" s="198"/>
      <c r="V73" s="200"/>
      <c r="W73" s="200"/>
      <c r="X73" s="200"/>
      <c r="Y73" s="200"/>
      <c r="Z73" s="200"/>
      <c r="AA73" s="200"/>
      <c r="AB73" s="200"/>
      <c r="AC73" s="179"/>
      <c r="AD73" s="201"/>
      <c r="AE73" s="201"/>
      <c r="AF73" s="168"/>
      <c r="AG73" s="179"/>
      <c r="AH73" s="179"/>
      <c r="AI73" s="179"/>
      <c r="AJ73" s="168"/>
    </row>
    <row r="74" spans="2:36" s="26" customFormat="1" ht="72" customHeight="1" x14ac:dyDescent="0.35">
      <c r="B74" s="169"/>
      <c r="C74" s="169"/>
      <c r="D74" s="169"/>
      <c r="E74" s="193"/>
      <c r="F74" s="193"/>
      <c r="G74" s="193"/>
      <c r="H74" s="169"/>
      <c r="I74" s="169"/>
      <c r="J74" s="9" t="s">
        <v>127</v>
      </c>
      <c r="K74" s="6" t="s">
        <v>128</v>
      </c>
      <c r="L74" s="6" t="s">
        <v>85</v>
      </c>
      <c r="M74" s="10">
        <v>30</v>
      </c>
      <c r="N74" s="196"/>
      <c r="O74" s="169"/>
      <c r="P74" s="169"/>
      <c r="Q74" s="169"/>
      <c r="R74" s="172"/>
      <c r="S74" s="172"/>
      <c r="T74" s="190"/>
      <c r="U74" s="190"/>
      <c r="V74" s="188"/>
      <c r="W74" s="188"/>
      <c r="X74" s="188"/>
      <c r="Y74" s="188"/>
      <c r="Z74" s="188"/>
      <c r="AA74" s="188"/>
      <c r="AB74" s="188"/>
      <c r="AC74" s="196"/>
      <c r="AD74" s="202"/>
      <c r="AE74" s="202"/>
      <c r="AF74" s="169"/>
      <c r="AG74" s="196"/>
      <c r="AH74" s="196"/>
      <c r="AI74" s="196"/>
      <c r="AJ74" s="169"/>
    </row>
    <row r="75" spans="2:36" s="26" customFormat="1" ht="117" x14ac:dyDescent="0.35">
      <c r="B75" s="167" t="s">
        <v>263</v>
      </c>
      <c r="C75" s="167" t="s">
        <v>255</v>
      </c>
      <c r="D75" s="167" t="s">
        <v>66</v>
      </c>
      <c r="E75" s="195" t="s">
        <v>67</v>
      </c>
      <c r="F75" s="195" t="s">
        <v>134</v>
      </c>
      <c r="G75" s="195" t="s">
        <v>147</v>
      </c>
      <c r="H75" s="167" t="s">
        <v>70</v>
      </c>
      <c r="I75" s="167" t="s">
        <v>79</v>
      </c>
      <c r="J75" s="25" t="s">
        <v>215</v>
      </c>
      <c r="K75" s="4" t="s">
        <v>107</v>
      </c>
      <c r="L75" s="4" t="s">
        <v>86</v>
      </c>
      <c r="M75" s="27">
        <v>40</v>
      </c>
      <c r="N75" s="178" t="s">
        <v>108</v>
      </c>
      <c r="O75" s="167" t="s">
        <v>264</v>
      </c>
      <c r="P75" s="167" t="s">
        <v>75</v>
      </c>
      <c r="Q75" s="167" t="s">
        <v>76</v>
      </c>
      <c r="R75" s="170" t="s">
        <v>77</v>
      </c>
      <c r="S75" s="170" t="s">
        <v>109</v>
      </c>
      <c r="T75" s="189">
        <f>V75+Y75</f>
        <v>39134.39</v>
      </c>
      <c r="U75" s="189" t="s">
        <v>79</v>
      </c>
      <c r="V75" s="187">
        <v>33264.230000000003</v>
      </c>
      <c r="W75" s="187" t="s">
        <v>79</v>
      </c>
      <c r="X75" s="187" t="s">
        <v>79</v>
      </c>
      <c r="Y75" s="187">
        <v>5870.16</v>
      </c>
      <c r="Z75" s="187" t="s">
        <v>79</v>
      </c>
      <c r="AA75" s="187" t="s">
        <v>79</v>
      </c>
      <c r="AB75" s="187">
        <v>17582.12</v>
      </c>
      <c r="AC75" s="178" t="s">
        <v>110</v>
      </c>
      <c r="AD75" s="211" t="s">
        <v>79</v>
      </c>
      <c r="AE75" s="211">
        <f>V75+Y75</f>
        <v>39134.39</v>
      </c>
      <c r="AF75" s="178" t="s">
        <v>79</v>
      </c>
      <c r="AG75" s="178" t="s">
        <v>33</v>
      </c>
      <c r="AH75" s="178" t="s">
        <v>261</v>
      </c>
      <c r="AI75" s="178" t="s">
        <v>262</v>
      </c>
      <c r="AJ75" s="178"/>
    </row>
    <row r="76" spans="2:36" s="26" customFormat="1" ht="59.15" customHeight="1" x14ac:dyDescent="0.35">
      <c r="B76" s="168"/>
      <c r="C76" s="168"/>
      <c r="D76" s="168"/>
      <c r="E76" s="192"/>
      <c r="F76" s="192"/>
      <c r="G76" s="192"/>
      <c r="H76" s="168"/>
      <c r="I76" s="168"/>
      <c r="J76" s="9" t="s">
        <v>111</v>
      </c>
      <c r="K76" s="6" t="s">
        <v>112</v>
      </c>
      <c r="L76" s="6" t="s">
        <v>85</v>
      </c>
      <c r="M76" s="10">
        <v>1</v>
      </c>
      <c r="N76" s="179"/>
      <c r="O76" s="168"/>
      <c r="P76" s="168"/>
      <c r="Q76" s="168"/>
      <c r="R76" s="171"/>
      <c r="S76" s="171"/>
      <c r="T76" s="198"/>
      <c r="U76" s="198"/>
      <c r="V76" s="200"/>
      <c r="W76" s="200"/>
      <c r="X76" s="200"/>
      <c r="Y76" s="200"/>
      <c r="Z76" s="200"/>
      <c r="AA76" s="200"/>
      <c r="AB76" s="200"/>
      <c r="AC76" s="179"/>
      <c r="AD76" s="201"/>
      <c r="AE76" s="201"/>
      <c r="AF76" s="168"/>
      <c r="AG76" s="179"/>
      <c r="AH76" s="179"/>
      <c r="AI76" s="179"/>
      <c r="AJ76" s="168"/>
    </row>
    <row r="77" spans="2:36" s="26" customFormat="1" ht="72" customHeight="1" x14ac:dyDescent="0.35">
      <c r="B77" s="169"/>
      <c r="C77" s="169"/>
      <c r="D77" s="169"/>
      <c r="E77" s="193"/>
      <c r="F77" s="193"/>
      <c r="G77" s="193"/>
      <c r="H77" s="169"/>
      <c r="I77" s="169"/>
      <c r="J77" s="9" t="s">
        <v>127</v>
      </c>
      <c r="K77" s="6" t="s">
        <v>128</v>
      </c>
      <c r="L77" s="6" t="s">
        <v>85</v>
      </c>
      <c r="M77" s="10">
        <v>5</v>
      </c>
      <c r="N77" s="196"/>
      <c r="O77" s="169"/>
      <c r="P77" s="169"/>
      <c r="Q77" s="169"/>
      <c r="R77" s="172"/>
      <c r="S77" s="172"/>
      <c r="T77" s="190"/>
      <c r="U77" s="190"/>
      <c r="V77" s="188"/>
      <c r="W77" s="188"/>
      <c r="X77" s="188"/>
      <c r="Y77" s="188"/>
      <c r="Z77" s="188"/>
      <c r="AA77" s="188"/>
      <c r="AB77" s="188"/>
      <c r="AC77" s="196"/>
      <c r="AD77" s="202"/>
      <c r="AE77" s="202"/>
      <c r="AF77" s="169"/>
      <c r="AG77" s="196"/>
      <c r="AH77" s="196"/>
      <c r="AI77" s="196"/>
      <c r="AJ77" s="169"/>
    </row>
    <row r="78" spans="2:36" ht="52" customHeight="1" x14ac:dyDescent="0.3">
      <c r="B78" s="173" t="s">
        <v>265</v>
      </c>
      <c r="C78" s="173" t="s">
        <v>257</v>
      </c>
      <c r="D78" s="173" t="s">
        <v>66</v>
      </c>
      <c r="E78" s="182" t="s">
        <v>67</v>
      </c>
      <c r="F78" s="182" t="s">
        <v>132</v>
      </c>
      <c r="G78" s="182" t="s">
        <v>69</v>
      </c>
      <c r="H78" s="173" t="s">
        <v>70</v>
      </c>
      <c r="I78" s="173" t="s">
        <v>79</v>
      </c>
      <c r="J78" s="9" t="s">
        <v>113</v>
      </c>
      <c r="K78" s="6" t="s">
        <v>114</v>
      </c>
      <c r="L78" s="6" t="s">
        <v>115</v>
      </c>
      <c r="M78" s="6">
        <v>1</v>
      </c>
      <c r="N78" s="174" t="s">
        <v>108</v>
      </c>
      <c r="O78" s="173" t="s">
        <v>251</v>
      </c>
      <c r="P78" s="173" t="s">
        <v>75</v>
      </c>
      <c r="Q78" s="173" t="s">
        <v>76</v>
      </c>
      <c r="R78" s="191" t="s">
        <v>77</v>
      </c>
      <c r="S78" s="191" t="s">
        <v>109</v>
      </c>
      <c r="T78" s="197">
        <f>V78+Y78</f>
        <v>55201.29</v>
      </c>
      <c r="U78" s="197" t="s">
        <v>79</v>
      </c>
      <c r="V78" s="199">
        <v>46921.1</v>
      </c>
      <c r="W78" s="199" t="s">
        <v>79</v>
      </c>
      <c r="X78" s="199" t="s">
        <v>79</v>
      </c>
      <c r="Y78" s="199">
        <v>8280.19</v>
      </c>
      <c r="Z78" s="199" t="s">
        <v>79</v>
      </c>
      <c r="AA78" s="199" t="s">
        <v>79</v>
      </c>
      <c r="AB78" s="199">
        <v>24800.58</v>
      </c>
      <c r="AC78" s="174" t="s">
        <v>80</v>
      </c>
      <c r="AD78" s="175" t="s">
        <v>79</v>
      </c>
      <c r="AE78" s="175">
        <f>V78+Y78</f>
        <v>55201.29</v>
      </c>
      <c r="AF78" s="174" t="s">
        <v>79</v>
      </c>
      <c r="AG78" s="174" t="s">
        <v>33</v>
      </c>
      <c r="AH78" s="174" t="s">
        <v>262</v>
      </c>
      <c r="AI78" s="174" t="s">
        <v>266</v>
      </c>
      <c r="AJ78" s="174"/>
    </row>
    <row r="79" spans="2:36" ht="65" x14ac:dyDescent="0.3">
      <c r="B79" s="173"/>
      <c r="C79" s="173"/>
      <c r="D79" s="173"/>
      <c r="E79" s="182"/>
      <c r="F79" s="182"/>
      <c r="G79" s="182"/>
      <c r="H79" s="173"/>
      <c r="I79" s="173"/>
      <c r="J79" s="9" t="s">
        <v>116</v>
      </c>
      <c r="K79" s="6" t="s">
        <v>117</v>
      </c>
      <c r="L79" s="6" t="s">
        <v>85</v>
      </c>
      <c r="M79" s="6">
        <v>1</v>
      </c>
      <c r="N79" s="174"/>
      <c r="O79" s="173"/>
      <c r="P79" s="173"/>
      <c r="Q79" s="173"/>
      <c r="R79" s="191"/>
      <c r="S79" s="191"/>
      <c r="T79" s="197"/>
      <c r="U79" s="197"/>
      <c r="V79" s="199"/>
      <c r="W79" s="199"/>
      <c r="X79" s="199"/>
      <c r="Y79" s="199"/>
      <c r="Z79" s="199"/>
      <c r="AA79" s="199"/>
      <c r="AB79" s="199"/>
      <c r="AC79" s="174"/>
      <c r="AD79" s="175"/>
      <c r="AE79" s="175"/>
      <c r="AF79" s="173"/>
      <c r="AG79" s="174"/>
      <c r="AH79" s="174"/>
      <c r="AI79" s="174"/>
      <c r="AJ79" s="173"/>
    </row>
    <row r="80" spans="2:36" ht="52" x14ac:dyDescent="0.3">
      <c r="B80" s="173"/>
      <c r="C80" s="173"/>
      <c r="D80" s="173"/>
      <c r="E80" s="182"/>
      <c r="F80" s="182"/>
      <c r="G80" s="182"/>
      <c r="H80" s="173"/>
      <c r="I80" s="173"/>
      <c r="J80" s="9" t="s">
        <v>216</v>
      </c>
      <c r="K80" s="6" t="s">
        <v>118</v>
      </c>
      <c r="L80" s="6" t="s">
        <v>119</v>
      </c>
      <c r="M80" s="6">
        <v>1</v>
      </c>
      <c r="N80" s="174"/>
      <c r="O80" s="173"/>
      <c r="P80" s="173"/>
      <c r="Q80" s="173"/>
      <c r="R80" s="191"/>
      <c r="S80" s="191"/>
      <c r="T80" s="197"/>
      <c r="U80" s="197"/>
      <c r="V80" s="199"/>
      <c r="W80" s="199"/>
      <c r="X80" s="199"/>
      <c r="Y80" s="199"/>
      <c r="Z80" s="199"/>
      <c r="AA80" s="199"/>
      <c r="AB80" s="199"/>
      <c r="AC80" s="174"/>
      <c r="AD80" s="175"/>
      <c r="AE80" s="175"/>
      <c r="AF80" s="173"/>
      <c r="AG80" s="174"/>
      <c r="AH80" s="174"/>
      <c r="AI80" s="174"/>
      <c r="AJ80" s="173"/>
    </row>
    <row r="81" spans="2:36" ht="26" x14ac:dyDescent="0.3">
      <c r="B81" s="173"/>
      <c r="C81" s="173"/>
      <c r="D81" s="173"/>
      <c r="E81" s="182"/>
      <c r="F81" s="182"/>
      <c r="G81" s="182"/>
      <c r="H81" s="173"/>
      <c r="I81" s="173"/>
      <c r="J81" s="9" t="s">
        <v>120</v>
      </c>
      <c r="K81" s="6" t="s">
        <v>121</v>
      </c>
      <c r="L81" s="6" t="s">
        <v>119</v>
      </c>
      <c r="M81" s="10">
        <v>1</v>
      </c>
      <c r="N81" s="174"/>
      <c r="O81" s="173"/>
      <c r="P81" s="173"/>
      <c r="Q81" s="173"/>
      <c r="R81" s="191"/>
      <c r="S81" s="191"/>
      <c r="T81" s="197"/>
      <c r="U81" s="197"/>
      <c r="V81" s="199"/>
      <c r="W81" s="199"/>
      <c r="X81" s="199"/>
      <c r="Y81" s="199"/>
      <c r="Z81" s="199"/>
      <c r="AA81" s="199"/>
      <c r="AB81" s="199"/>
      <c r="AC81" s="174"/>
      <c r="AD81" s="175"/>
      <c r="AE81" s="175"/>
      <c r="AF81" s="173"/>
      <c r="AG81" s="174"/>
      <c r="AH81" s="174"/>
      <c r="AI81" s="174"/>
      <c r="AJ81" s="173"/>
    </row>
    <row r="82" spans="2:36" s="26" customFormat="1" ht="93" customHeight="1" x14ac:dyDescent="0.35">
      <c r="B82" s="167" t="s">
        <v>267</v>
      </c>
      <c r="C82" s="167" t="s">
        <v>248</v>
      </c>
      <c r="D82" s="167" t="s">
        <v>66</v>
      </c>
      <c r="E82" s="195" t="s">
        <v>67</v>
      </c>
      <c r="F82" s="195" t="s">
        <v>134</v>
      </c>
      <c r="G82" s="195" t="s">
        <v>147</v>
      </c>
      <c r="H82" s="167" t="s">
        <v>70</v>
      </c>
      <c r="I82" s="167" t="s">
        <v>79</v>
      </c>
      <c r="J82" s="9" t="s">
        <v>215</v>
      </c>
      <c r="K82" s="6" t="s">
        <v>107</v>
      </c>
      <c r="L82" s="6" t="s">
        <v>86</v>
      </c>
      <c r="M82" s="10">
        <v>40</v>
      </c>
      <c r="N82" s="178" t="s">
        <v>108</v>
      </c>
      <c r="O82" s="167" t="s">
        <v>251</v>
      </c>
      <c r="P82" s="167" t="s">
        <v>75</v>
      </c>
      <c r="Q82" s="167" t="s">
        <v>76</v>
      </c>
      <c r="R82" s="170" t="s">
        <v>77</v>
      </c>
      <c r="S82" s="170" t="s">
        <v>109</v>
      </c>
      <c r="T82" s="189">
        <f>V82+Y82</f>
        <v>69000</v>
      </c>
      <c r="U82" s="189" t="s">
        <v>79</v>
      </c>
      <c r="V82" s="187">
        <v>58650</v>
      </c>
      <c r="W82" s="187" t="s">
        <v>79</v>
      </c>
      <c r="X82" s="187" t="s">
        <v>79</v>
      </c>
      <c r="Y82" s="187">
        <v>10350</v>
      </c>
      <c r="Z82" s="187" t="s">
        <v>79</v>
      </c>
      <c r="AA82" s="187" t="s">
        <v>79</v>
      </c>
      <c r="AB82" s="187">
        <v>31000</v>
      </c>
      <c r="AC82" s="178" t="s">
        <v>110</v>
      </c>
      <c r="AD82" s="211" t="s">
        <v>79</v>
      </c>
      <c r="AE82" s="211">
        <f>V82+Y82</f>
        <v>69000</v>
      </c>
      <c r="AF82" s="178" t="s">
        <v>79</v>
      </c>
      <c r="AG82" s="178" t="s">
        <v>33</v>
      </c>
      <c r="AH82" s="178" t="s">
        <v>268</v>
      </c>
      <c r="AI82" s="178" t="s">
        <v>269</v>
      </c>
      <c r="AJ82" s="178"/>
    </row>
    <row r="83" spans="2:36" s="26" customFormat="1" ht="59.15" customHeight="1" x14ac:dyDescent="0.35">
      <c r="B83" s="168"/>
      <c r="C83" s="168"/>
      <c r="D83" s="168"/>
      <c r="E83" s="192"/>
      <c r="F83" s="192"/>
      <c r="G83" s="192"/>
      <c r="H83" s="168"/>
      <c r="I83" s="168"/>
      <c r="J83" s="9" t="s">
        <v>111</v>
      </c>
      <c r="K83" s="6" t="s">
        <v>112</v>
      </c>
      <c r="L83" s="6" t="s">
        <v>85</v>
      </c>
      <c r="M83" s="10">
        <v>1</v>
      </c>
      <c r="N83" s="179"/>
      <c r="O83" s="168"/>
      <c r="P83" s="168"/>
      <c r="Q83" s="168"/>
      <c r="R83" s="171"/>
      <c r="S83" s="171"/>
      <c r="T83" s="198"/>
      <c r="U83" s="198"/>
      <c r="V83" s="200"/>
      <c r="W83" s="200"/>
      <c r="X83" s="200"/>
      <c r="Y83" s="200"/>
      <c r="Z83" s="200"/>
      <c r="AA83" s="200"/>
      <c r="AB83" s="200"/>
      <c r="AC83" s="179"/>
      <c r="AD83" s="201"/>
      <c r="AE83" s="201"/>
      <c r="AF83" s="168"/>
      <c r="AG83" s="179"/>
      <c r="AH83" s="179"/>
      <c r="AI83" s="179"/>
      <c r="AJ83" s="168"/>
    </row>
    <row r="84" spans="2:36" s="26" customFormat="1" ht="73" customHeight="1" x14ac:dyDescent="0.35">
      <c r="B84" s="169"/>
      <c r="C84" s="169"/>
      <c r="D84" s="169"/>
      <c r="E84" s="193"/>
      <c r="F84" s="193"/>
      <c r="G84" s="193"/>
      <c r="H84" s="169"/>
      <c r="I84" s="169"/>
      <c r="J84" s="9" t="s">
        <v>127</v>
      </c>
      <c r="K84" s="6" t="s">
        <v>128</v>
      </c>
      <c r="L84" s="6" t="s">
        <v>85</v>
      </c>
      <c r="M84" s="10">
        <v>38</v>
      </c>
      <c r="N84" s="196"/>
      <c r="O84" s="169"/>
      <c r="P84" s="169"/>
      <c r="Q84" s="169"/>
      <c r="R84" s="172"/>
      <c r="S84" s="172"/>
      <c r="T84" s="190"/>
      <c r="U84" s="190"/>
      <c r="V84" s="188"/>
      <c r="W84" s="188"/>
      <c r="X84" s="188"/>
      <c r="Y84" s="188"/>
      <c r="Z84" s="188"/>
      <c r="AA84" s="188"/>
      <c r="AB84" s="188"/>
      <c r="AC84" s="196"/>
      <c r="AD84" s="202"/>
      <c r="AE84" s="202"/>
      <c r="AF84" s="169"/>
      <c r="AG84" s="196"/>
      <c r="AH84" s="196"/>
      <c r="AI84" s="196"/>
      <c r="AJ84" s="169"/>
    </row>
    <row r="85" spans="2:36" s="26" customFormat="1" ht="93" customHeight="1" x14ac:dyDescent="0.35">
      <c r="B85" s="167" t="s">
        <v>270</v>
      </c>
      <c r="C85" s="167" t="s">
        <v>250</v>
      </c>
      <c r="D85" s="167" t="s">
        <v>66</v>
      </c>
      <c r="E85" s="195" t="s">
        <v>67</v>
      </c>
      <c r="F85" s="195" t="s">
        <v>134</v>
      </c>
      <c r="G85" s="195" t="s">
        <v>147</v>
      </c>
      <c r="H85" s="167" t="s">
        <v>70</v>
      </c>
      <c r="I85" s="167" t="s">
        <v>79</v>
      </c>
      <c r="J85" s="9" t="s">
        <v>215</v>
      </c>
      <c r="K85" s="6" t="s">
        <v>107</v>
      </c>
      <c r="L85" s="6" t="s">
        <v>86</v>
      </c>
      <c r="M85" s="10">
        <v>40</v>
      </c>
      <c r="N85" s="178" t="s">
        <v>108</v>
      </c>
      <c r="O85" s="167" t="s">
        <v>251</v>
      </c>
      <c r="P85" s="167" t="s">
        <v>75</v>
      </c>
      <c r="Q85" s="167" t="s">
        <v>76</v>
      </c>
      <c r="R85" s="170" t="s">
        <v>77</v>
      </c>
      <c r="S85" s="170" t="s">
        <v>109</v>
      </c>
      <c r="T85" s="189">
        <f>V85+Y85</f>
        <v>69000</v>
      </c>
      <c r="U85" s="189" t="s">
        <v>79</v>
      </c>
      <c r="V85" s="187">
        <v>58650</v>
      </c>
      <c r="W85" s="187" t="s">
        <v>79</v>
      </c>
      <c r="X85" s="187" t="s">
        <v>79</v>
      </c>
      <c r="Y85" s="187">
        <v>10350</v>
      </c>
      <c r="Z85" s="187" t="s">
        <v>79</v>
      </c>
      <c r="AA85" s="187" t="s">
        <v>79</v>
      </c>
      <c r="AB85" s="187">
        <v>31000</v>
      </c>
      <c r="AC85" s="178" t="s">
        <v>110</v>
      </c>
      <c r="AD85" s="211" t="s">
        <v>79</v>
      </c>
      <c r="AE85" s="211">
        <f>V85+Y85</f>
        <v>69000</v>
      </c>
      <c r="AF85" s="178" t="s">
        <v>79</v>
      </c>
      <c r="AG85" s="178" t="s">
        <v>33</v>
      </c>
      <c r="AH85" s="178" t="s">
        <v>171</v>
      </c>
      <c r="AI85" s="178" t="s">
        <v>245</v>
      </c>
      <c r="AJ85" s="178"/>
    </row>
    <row r="86" spans="2:36" s="26" customFormat="1" ht="59.15" customHeight="1" x14ac:dyDescent="0.35">
      <c r="B86" s="168"/>
      <c r="C86" s="168"/>
      <c r="D86" s="168"/>
      <c r="E86" s="192"/>
      <c r="F86" s="192"/>
      <c r="G86" s="192"/>
      <c r="H86" s="168"/>
      <c r="I86" s="168"/>
      <c r="J86" s="9" t="s">
        <v>111</v>
      </c>
      <c r="K86" s="6" t="s">
        <v>112</v>
      </c>
      <c r="L86" s="6" t="s">
        <v>85</v>
      </c>
      <c r="M86" s="10">
        <v>1</v>
      </c>
      <c r="N86" s="179"/>
      <c r="O86" s="168"/>
      <c r="P86" s="168"/>
      <c r="Q86" s="168"/>
      <c r="R86" s="171"/>
      <c r="S86" s="171"/>
      <c r="T86" s="198"/>
      <c r="U86" s="198"/>
      <c r="V86" s="200"/>
      <c r="W86" s="200"/>
      <c r="X86" s="200"/>
      <c r="Y86" s="200"/>
      <c r="Z86" s="200"/>
      <c r="AA86" s="200"/>
      <c r="AB86" s="200"/>
      <c r="AC86" s="179"/>
      <c r="AD86" s="201"/>
      <c r="AE86" s="201"/>
      <c r="AF86" s="168"/>
      <c r="AG86" s="179"/>
      <c r="AH86" s="179"/>
      <c r="AI86" s="179"/>
      <c r="AJ86" s="168"/>
    </row>
    <row r="87" spans="2:36" s="26" customFormat="1" ht="74.5" customHeight="1" x14ac:dyDescent="0.35">
      <c r="B87" s="169"/>
      <c r="C87" s="169"/>
      <c r="D87" s="169"/>
      <c r="E87" s="193"/>
      <c r="F87" s="193"/>
      <c r="G87" s="193"/>
      <c r="H87" s="169"/>
      <c r="I87" s="169"/>
      <c r="J87" s="9" t="s">
        <v>127</v>
      </c>
      <c r="K87" s="6" t="s">
        <v>128</v>
      </c>
      <c r="L87" s="6" t="s">
        <v>85</v>
      </c>
      <c r="M87" s="10">
        <v>38</v>
      </c>
      <c r="N87" s="196"/>
      <c r="O87" s="169"/>
      <c r="P87" s="169"/>
      <c r="Q87" s="169"/>
      <c r="R87" s="172"/>
      <c r="S87" s="172"/>
      <c r="T87" s="190"/>
      <c r="U87" s="190"/>
      <c r="V87" s="188"/>
      <c r="W87" s="188"/>
      <c r="X87" s="188"/>
      <c r="Y87" s="188"/>
      <c r="Z87" s="188"/>
      <c r="AA87" s="188"/>
      <c r="AB87" s="188"/>
      <c r="AC87" s="196"/>
      <c r="AD87" s="202"/>
      <c r="AE87" s="202"/>
      <c r="AF87" s="169"/>
      <c r="AG87" s="196"/>
      <c r="AH87" s="196"/>
      <c r="AI87" s="196"/>
      <c r="AJ87" s="169"/>
    </row>
    <row r="88" spans="2:36" ht="52" customHeight="1" x14ac:dyDescent="0.3">
      <c r="B88" s="173" t="s">
        <v>271</v>
      </c>
      <c r="C88" s="173" t="s">
        <v>257</v>
      </c>
      <c r="D88" s="173" t="s">
        <v>66</v>
      </c>
      <c r="E88" s="182" t="s">
        <v>67</v>
      </c>
      <c r="F88" s="182" t="s">
        <v>132</v>
      </c>
      <c r="G88" s="182" t="s">
        <v>69</v>
      </c>
      <c r="H88" s="173" t="s">
        <v>70</v>
      </c>
      <c r="I88" s="173" t="s">
        <v>79</v>
      </c>
      <c r="J88" s="9" t="s">
        <v>113</v>
      </c>
      <c r="K88" s="6" t="s">
        <v>114</v>
      </c>
      <c r="L88" s="6" t="s">
        <v>115</v>
      </c>
      <c r="M88" s="6">
        <v>1</v>
      </c>
      <c r="N88" s="174" t="s">
        <v>108</v>
      </c>
      <c r="O88" s="173" t="s">
        <v>251</v>
      </c>
      <c r="P88" s="173" t="s">
        <v>75</v>
      </c>
      <c r="Q88" s="173" t="s">
        <v>76</v>
      </c>
      <c r="R88" s="191" t="s">
        <v>77</v>
      </c>
      <c r="S88" s="191" t="s">
        <v>109</v>
      </c>
      <c r="T88" s="197">
        <f>V88+Y88</f>
        <v>55201.29</v>
      </c>
      <c r="U88" s="197" t="s">
        <v>79</v>
      </c>
      <c r="V88" s="199">
        <v>46921.1</v>
      </c>
      <c r="W88" s="199" t="s">
        <v>79</v>
      </c>
      <c r="X88" s="199" t="s">
        <v>79</v>
      </c>
      <c r="Y88" s="199">
        <v>8280.19</v>
      </c>
      <c r="Z88" s="199" t="s">
        <v>79</v>
      </c>
      <c r="AA88" s="199" t="s">
        <v>79</v>
      </c>
      <c r="AB88" s="199">
        <v>24800.58</v>
      </c>
      <c r="AC88" s="174" t="s">
        <v>80</v>
      </c>
      <c r="AD88" s="175" t="s">
        <v>79</v>
      </c>
      <c r="AE88" s="175">
        <f>V88+Y88</f>
        <v>55201.29</v>
      </c>
      <c r="AF88" s="174" t="s">
        <v>79</v>
      </c>
      <c r="AG88" s="174" t="s">
        <v>33</v>
      </c>
      <c r="AH88" s="174" t="s">
        <v>171</v>
      </c>
      <c r="AI88" s="174" t="s">
        <v>245</v>
      </c>
      <c r="AJ88" s="174"/>
    </row>
    <row r="89" spans="2:36" ht="65" x14ac:dyDescent="0.3">
      <c r="B89" s="173"/>
      <c r="C89" s="173"/>
      <c r="D89" s="173"/>
      <c r="E89" s="182"/>
      <c r="F89" s="182"/>
      <c r="G89" s="182"/>
      <c r="H89" s="173"/>
      <c r="I89" s="173"/>
      <c r="J89" s="9" t="s">
        <v>116</v>
      </c>
      <c r="K89" s="6" t="s">
        <v>117</v>
      </c>
      <c r="L89" s="6" t="s">
        <v>85</v>
      </c>
      <c r="M89" s="6">
        <v>1</v>
      </c>
      <c r="N89" s="174"/>
      <c r="O89" s="173"/>
      <c r="P89" s="173"/>
      <c r="Q89" s="173"/>
      <c r="R89" s="191"/>
      <c r="S89" s="191"/>
      <c r="T89" s="197"/>
      <c r="U89" s="197"/>
      <c r="V89" s="199"/>
      <c r="W89" s="199"/>
      <c r="X89" s="199"/>
      <c r="Y89" s="199"/>
      <c r="Z89" s="199"/>
      <c r="AA89" s="199"/>
      <c r="AB89" s="199"/>
      <c r="AC89" s="174"/>
      <c r="AD89" s="175"/>
      <c r="AE89" s="175"/>
      <c r="AF89" s="173"/>
      <c r="AG89" s="174"/>
      <c r="AH89" s="174"/>
      <c r="AI89" s="174"/>
      <c r="AJ89" s="173"/>
    </row>
    <row r="90" spans="2:36" ht="52" x14ac:dyDescent="0.3">
      <c r="B90" s="173"/>
      <c r="C90" s="173"/>
      <c r="D90" s="173"/>
      <c r="E90" s="182"/>
      <c r="F90" s="182"/>
      <c r="G90" s="182"/>
      <c r="H90" s="173"/>
      <c r="I90" s="173"/>
      <c r="J90" s="9" t="s">
        <v>216</v>
      </c>
      <c r="K90" s="6" t="s">
        <v>118</v>
      </c>
      <c r="L90" s="6" t="s">
        <v>119</v>
      </c>
      <c r="M90" s="6">
        <v>1</v>
      </c>
      <c r="N90" s="174"/>
      <c r="O90" s="173"/>
      <c r="P90" s="173"/>
      <c r="Q90" s="173"/>
      <c r="R90" s="191"/>
      <c r="S90" s="191"/>
      <c r="T90" s="197"/>
      <c r="U90" s="197"/>
      <c r="V90" s="199"/>
      <c r="W90" s="199"/>
      <c r="X90" s="199"/>
      <c r="Y90" s="199"/>
      <c r="Z90" s="199"/>
      <c r="AA90" s="199"/>
      <c r="AB90" s="199"/>
      <c r="AC90" s="174"/>
      <c r="AD90" s="175"/>
      <c r="AE90" s="175"/>
      <c r="AF90" s="173"/>
      <c r="AG90" s="174"/>
      <c r="AH90" s="174"/>
      <c r="AI90" s="174"/>
      <c r="AJ90" s="173"/>
    </row>
    <row r="91" spans="2:36" ht="26" x14ac:dyDescent="0.3">
      <c r="B91" s="173"/>
      <c r="C91" s="173"/>
      <c r="D91" s="173"/>
      <c r="E91" s="182"/>
      <c r="F91" s="182"/>
      <c r="G91" s="182"/>
      <c r="H91" s="173"/>
      <c r="I91" s="173"/>
      <c r="J91" s="9" t="s">
        <v>120</v>
      </c>
      <c r="K91" s="6" t="s">
        <v>121</v>
      </c>
      <c r="L91" s="6" t="s">
        <v>119</v>
      </c>
      <c r="M91" s="10">
        <v>1</v>
      </c>
      <c r="N91" s="174"/>
      <c r="O91" s="173"/>
      <c r="P91" s="173"/>
      <c r="Q91" s="173"/>
      <c r="R91" s="191"/>
      <c r="S91" s="191"/>
      <c r="T91" s="197"/>
      <c r="U91" s="197"/>
      <c r="V91" s="199"/>
      <c r="W91" s="199"/>
      <c r="X91" s="199"/>
      <c r="Y91" s="199"/>
      <c r="Z91" s="199"/>
      <c r="AA91" s="199"/>
      <c r="AB91" s="199"/>
      <c r="AC91" s="174"/>
      <c r="AD91" s="175"/>
      <c r="AE91" s="175"/>
      <c r="AF91" s="173"/>
      <c r="AG91" s="174"/>
      <c r="AH91" s="174"/>
      <c r="AI91" s="174"/>
      <c r="AJ91" s="173"/>
    </row>
    <row r="92" spans="2:36" s="26" customFormat="1" ht="132" customHeight="1" x14ac:dyDescent="0.35">
      <c r="B92" s="173" t="s">
        <v>186</v>
      </c>
      <c r="C92" s="173" t="s">
        <v>187</v>
      </c>
      <c r="D92" s="173" t="s">
        <v>106</v>
      </c>
      <c r="E92" s="182" t="s">
        <v>67</v>
      </c>
      <c r="F92" s="182" t="s">
        <v>188</v>
      </c>
      <c r="G92" s="182" t="s">
        <v>147</v>
      </c>
      <c r="H92" s="173" t="s">
        <v>70</v>
      </c>
      <c r="I92" s="173" t="s">
        <v>79</v>
      </c>
      <c r="J92" s="9" t="s">
        <v>215</v>
      </c>
      <c r="K92" s="6" t="s">
        <v>107</v>
      </c>
      <c r="L92" s="6" t="s">
        <v>86</v>
      </c>
      <c r="M92" s="6">
        <v>40</v>
      </c>
      <c r="N92" s="174" t="s">
        <v>108</v>
      </c>
      <c r="O92" s="173" t="s">
        <v>189</v>
      </c>
      <c r="P92" s="173" t="s">
        <v>75</v>
      </c>
      <c r="Q92" s="173" t="s">
        <v>76</v>
      </c>
      <c r="R92" s="191" t="s">
        <v>77</v>
      </c>
      <c r="S92" s="191" t="s">
        <v>109</v>
      </c>
      <c r="T92" s="197">
        <f>V92+Y92</f>
        <v>153010</v>
      </c>
      <c r="U92" s="197" t="s">
        <v>98</v>
      </c>
      <c r="V92" s="187">
        <v>130058.5</v>
      </c>
      <c r="W92" s="199" t="s">
        <v>79</v>
      </c>
      <c r="X92" s="199" t="s">
        <v>79</v>
      </c>
      <c r="Y92" s="199">
        <v>22951.5</v>
      </c>
      <c r="Z92" s="199" t="s">
        <v>98</v>
      </c>
      <c r="AA92" s="199" t="s">
        <v>79</v>
      </c>
      <c r="AB92" s="199">
        <v>68743.62</v>
      </c>
      <c r="AC92" s="174" t="s">
        <v>149</v>
      </c>
      <c r="AD92" s="175" t="s">
        <v>79</v>
      </c>
      <c r="AE92" s="175">
        <f>V92+Y92</f>
        <v>153010</v>
      </c>
      <c r="AF92" s="174" t="s">
        <v>79</v>
      </c>
      <c r="AG92" s="174" t="s">
        <v>33</v>
      </c>
      <c r="AH92" s="174" t="s">
        <v>161</v>
      </c>
      <c r="AI92" s="174" t="s">
        <v>162</v>
      </c>
      <c r="AJ92" s="174"/>
    </row>
    <row r="93" spans="2:36" s="26" customFormat="1" ht="86.15" customHeight="1" x14ac:dyDescent="0.35">
      <c r="B93" s="173"/>
      <c r="C93" s="173"/>
      <c r="D93" s="173"/>
      <c r="E93" s="182"/>
      <c r="F93" s="182"/>
      <c r="G93" s="182"/>
      <c r="H93" s="173"/>
      <c r="I93" s="173"/>
      <c r="J93" s="9" t="s">
        <v>111</v>
      </c>
      <c r="K93" s="6" t="s">
        <v>112</v>
      </c>
      <c r="L93" s="6" t="s">
        <v>85</v>
      </c>
      <c r="M93" s="6">
        <v>2</v>
      </c>
      <c r="N93" s="174"/>
      <c r="O93" s="173"/>
      <c r="P93" s="173"/>
      <c r="Q93" s="173"/>
      <c r="R93" s="191"/>
      <c r="S93" s="191"/>
      <c r="T93" s="197"/>
      <c r="U93" s="197"/>
      <c r="V93" s="200"/>
      <c r="W93" s="199"/>
      <c r="X93" s="199"/>
      <c r="Y93" s="199"/>
      <c r="Z93" s="199"/>
      <c r="AA93" s="199"/>
      <c r="AB93" s="199"/>
      <c r="AC93" s="174"/>
      <c r="AD93" s="175"/>
      <c r="AE93" s="175"/>
      <c r="AF93" s="173"/>
      <c r="AG93" s="174"/>
      <c r="AH93" s="174"/>
      <c r="AI93" s="174"/>
      <c r="AJ93" s="173"/>
    </row>
    <row r="94" spans="2:36" s="26" customFormat="1" ht="59.15" customHeight="1" x14ac:dyDescent="0.35">
      <c r="B94" s="173"/>
      <c r="C94" s="173"/>
      <c r="D94" s="173"/>
      <c r="E94" s="182"/>
      <c r="F94" s="182"/>
      <c r="G94" s="182"/>
      <c r="H94" s="173"/>
      <c r="I94" s="173"/>
      <c r="J94" s="9" t="s">
        <v>127</v>
      </c>
      <c r="K94" s="6" t="s">
        <v>128</v>
      </c>
      <c r="L94" s="6" t="s">
        <v>85</v>
      </c>
      <c r="M94" s="10">
        <v>130</v>
      </c>
      <c r="N94" s="174"/>
      <c r="O94" s="173"/>
      <c r="P94" s="173"/>
      <c r="Q94" s="173"/>
      <c r="R94" s="191"/>
      <c r="S94" s="191"/>
      <c r="T94" s="197"/>
      <c r="U94" s="197"/>
      <c r="V94" s="188"/>
      <c r="W94" s="199"/>
      <c r="X94" s="199"/>
      <c r="Y94" s="199"/>
      <c r="Z94" s="199"/>
      <c r="AA94" s="199"/>
      <c r="AB94" s="199"/>
      <c r="AC94" s="174"/>
      <c r="AD94" s="175"/>
      <c r="AE94" s="175"/>
      <c r="AF94" s="173"/>
      <c r="AG94" s="174"/>
      <c r="AH94" s="174"/>
      <c r="AI94" s="174"/>
      <c r="AJ94" s="173"/>
    </row>
    <row r="95" spans="2:36" s="26" customFormat="1" ht="104.15" customHeight="1" x14ac:dyDescent="0.35">
      <c r="B95" s="173" t="s">
        <v>190</v>
      </c>
      <c r="C95" s="173" t="s">
        <v>191</v>
      </c>
      <c r="D95" s="173" t="s">
        <v>106</v>
      </c>
      <c r="E95" s="182" t="s">
        <v>67</v>
      </c>
      <c r="F95" s="182" t="s">
        <v>134</v>
      </c>
      <c r="G95" s="182" t="s">
        <v>147</v>
      </c>
      <c r="H95" s="167" t="s">
        <v>70</v>
      </c>
      <c r="I95" s="173" t="s">
        <v>79</v>
      </c>
      <c r="J95" s="9" t="s">
        <v>215</v>
      </c>
      <c r="K95" s="6" t="s">
        <v>107</v>
      </c>
      <c r="L95" s="6" t="s">
        <v>86</v>
      </c>
      <c r="M95" s="6">
        <v>40</v>
      </c>
      <c r="N95" s="174" t="s">
        <v>108</v>
      </c>
      <c r="O95" s="173" t="s">
        <v>192</v>
      </c>
      <c r="P95" s="173" t="s">
        <v>75</v>
      </c>
      <c r="Q95" s="173" t="s">
        <v>76</v>
      </c>
      <c r="R95" s="191" t="s">
        <v>77</v>
      </c>
      <c r="S95" s="170" t="s">
        <v>109</v>
      </c>
      <c r="T95" s="189">
        <f>V95+Y95</f>
        <v>75900</v>
      </c>
      <c r="U95" s="189" t="s">
        <v>98</v>
      </c>
      <c r="V95" s="187">
        <v>64515</v>
      </c>
      <c r="W95" s="187" t="s">
        <v>79</v>
      </c>
      <c r="X95" s="187" t="s">
        <v>79</v>
      </c>
      <c r="Y95" s="187">
        <v>11385</v>
      </c>
      <c r="Z95" s="187" t="s">
        <v>79</v>
      </c>
      <c r="AA95" s="187" t="s">
        <v>79</v>
      </c>
      <c r="AB95" s="187">
        <v>34100</v>
      </c>
      <c r="AC95" s="178" t="s">
        <v>110</v>
      </c>
      <c r="AD95" s="211" t="s">
        <v>79</v>
      </c>
      <c r="AE95" s="211">
        <f>V95+Y95</f>
        <v>75900</v>
      </c>
      <c r="AF95" s="178" t="s">
        <v>79</v>
      </c>
      <c r="AG95" s="174" t="s">
        <v>33</v>
      </c>
      <c r="AH95" s="174" t="s">
        <v>161</v>
      </c>
      <c r="AI95" s="174" t="s">
        <v>162</v>
      </c>
      <c r="AJ95" s="178"/>
    </row>
    <row r="96" spans="2:36" s="26" customFormat="1" ht="65.150000000000006" customHeight="1" x14ac:dyDescent="0.35">
      <c r="B96" s="173"/>
      <c r="C96" s="173"/>
      <c r="D96" s="173"/>
      <c r="E96" s="182"/>
      <c r="F96" s="182"/>
      <c r="G96" s="182"/>
      <c r="H96" s="168"/>
      <c r="I96" s="173"/>
      <c r="J96" s="9" t="s">
        <v>111</v>
      </c>
      <c r="K96" s="6" t="s">
        <v>112</v>
      </c>
      <c r="L96" s="6" t="s">
        <v>85</v>
      </c>
      <c r="M96" s="6">
        <v>1</v>
      </c>
      <c r="N96" s="174"/>
      <c r="O96" s="173"/>
      <c r="P96" s="173"/>
      <c r="Q96" s="173"/>
      <c r="R96" s="191"/>
      <c r="S96" s="171"/>
      <c r="T96" s="198"/>
      <c r="U96" s="198"/>
      <c r="V96" s="200"/>
      <c r="W96" s="200"/>
      <c r="X96" s="200"/>
      <c r="Y96" s="200"/>
      <c r="Z96" s="200"/>
      <c r="AA96" s="200"/>
      <c r="AB96" s="200"/>
      <c r="AC96" s="179"/>
      <c r="AD96" s="201"/>
      <c r="AE96" s="201"/>
      <c r="AF96" s="168"/>
      <c r="AG96" s="174"/>
      <c r="AH96" s="174"/>
      <c r="AI96" s="174"/>
      <c r="AJ96" s="168"/>
    </row>
    <row r="97" spans="2:36" s="26" customFormat="1" ht="144.65" customHeight="1" x14ac:dyDescent="0.35">
      <c r="B97" s="173"/>
      <c r="C97" s="173"/>
      <c r="D97" s="173"/>
      <c r="E97" s="182"/>
      <c r="F97" s="182"/>
      <c r="G97" s="182"/>
      <c r="H97" s="169"/>
      <c r="I97" s="173"/>
      <c r="J97" s="9" t="s">
        <v>127</v>
      </c>
      <c r="K97" s="6" t="s">
        <v>128</v>
      </c>
      <c r="L97" s="6" t="s">
        <v>85</v>
      </c>
      <c r="M97" s="10">
        <v>45</v>
      </c>
      <c r="N97" s="174"/>
      <c r="O97" s="173"/>
      <c r="P97" s="173"/>
      <c r="Q97" s="173"/>
      <c r="R97" s="191"/>
      <c r="S97" s="172"/>
      <c r="T97" s="190"/>
      <c r="U97" s="190"/>
      <c r="V97" s="188"/>
      <c r="W97" s="188"/>
      <c r="X97" s="188"/>
      <c r="Y97" s="188"/>
      <c r="Z97" s="188"/>
      <c r="AA97" s="188"/>
      <c r="AB97" s="188"/>
      <c r="AC97" s="196"/>
      <c r="AD97" s="202"/>
      <c r="AE97" s="202"/>
      <c r="AF97" s="169"/>
      <c r="AG97" s="174"/>
      <c r="AH97" s="174"/>
      <c r="AI97" s="174"/>
      <c r="AJ97" s="169"/>
    </row>
    <row r="98" spans="2:36" s="26" customFormat="1" ht="117" x14ac:dyDescent="0.35">
      <c r="B98" s="167" t="s">
        <v>193</v>
      </c>
      <c r="C98" s="167" t="s">
        <v>194</v>
      </c>
      <c r="D98" s="167" t="s">
        <v>106</v>
      </c>
      <c r="E98" s="195" t="s">
        <v>67</v>
      </c>
      <c r="F98" s="195" t="s">
        <v>134</v>
      </c>
      <c r="G98" s="195" t="s">
        <v>147</v>
      </c>
      <c r="H98" s="167" t="s">
        <v>70</v>
      </c>
      <c r="I98" s="167" t="s">
        <v>79</v>
      </c>
      <c r="J98" s="9" t="s">
        <v>215</v>
      </c>
      <c r="K98" s="6" t="s">
        <v>107</v>
      </c>
      <c r="L98" s="6" t="s">
        <v>86</v>
      </c>
      <c r="M98" s="10">
        <v>40</v>
      </c>
      <c r="N98" s="178" t="s">
        <v>108</v>
      </c>
      <c r="O98" s="167" t="s">
        <v>189</v>
      </c>
      <c r="P98" s="167" t="s">
        <v>75</v>
      </c>
      <c r="Q98" s="167" t="s">
        <v>76</v>
      </c>
      <c r="R98" s="170" t="s">
        <v>77</v>
      </c>
      <c r="S98" s="170" t="s">
        <v>109</v>
      </c>
      <c r="T98" s="189">
        <f>V98+Y98</f>
        <v>103500</v>
      </c>
      <c r="U98" s="189" t="s">
        <v>98</v>
      </c>
      <c r="V98" s="187">
        <v>87975</v>
      </c>
      <c r="W98" s="187" t="s">
        <v>79</v>
      </c>
      <c r="X98" s="187" t="s">
        <v>79</v>
      </c>
      <c r="Y98" s="187">
        <v>15525</v>
      </c>
      <c r="Z98" s="187" t="s">
        <v>79</v>
      </c>
      <c r="AA98" s="187" t="s">
        <v>79</v>
      </c>
      <c r="AB98" s="187">
        <v>46500</v>
      </c>
      <c r="AC98" s="178" t="s">
        <v>110</v>
      </c>
      <c r="AD98" s="211" t="s">
        <v>79</v>
      </c>
      <c r="AE98" s="211">
        <f>V98+Y98</f>
        <v>103500</v>
      </c>
      <c r="AF98" s="178" t="s">
        <v>79</v>
      </c>
      <c r="AG98" s="174" t="s">
        <v>33</v>
      </c>
      <c r="AH98" s="174" t="s">
        <v>161</v>
      </c>
      <c r="AI98" s="174" t="s">
        <v>162</v>
      </c>
      <c r="AJ98" s="178"/>
    </row>
    <row r="99" spans="2:36" s="26" customFormat="1" ht="101.15" customHeight="1" x14ac:dyDescent="0.35">
      <c r="B99" s="168"/>
      <c r="C99" s="168"/>
      <c r="D99" s="168"/>
      <c r="E99" s="192"/>
      <c r="F99" s="192"/>
      <c r="G99" s="192"/>
      <c r="H99" s="168"/>
      <c r="I99" s="168"/>
      <c r="J99" s="9" t="s">
        <v>111</v>
      </c>
      <c r="K99" s="6" t="s">
        <v>112</v>
      </c>
      <c r="L99" s="6" t="s">
        <v>85</v>
      </c>
      <c r="M99" s="10">
        <v>1</v>
      </c>
      <c r="N99" s="179"/>
      <c r="O99" s="168"/>
      <c r="P99" s="168"/>
      <c r="Q99" s="168"/>
      <c r="R99" s="171"/>
      <c r="S99" s="171"/>
      <c r="T99" s="198"/>
      <c r="U99" s="198"/>
      <c r="V99" s="200"/>
      <c r="W99" s="200"/>
      <c r="X99" s="200"/>
      <c r="Y99" s="200"/>
      <c r="Z99" s="200"/>
      <c r="AA99" s="200"/>
      <c r="AB99" s="200"/>
      <c r="AC99" s="179"/>
      <c r="AD99" s="201"/>
      <c r="AE99" s="201"/>
      <c r="AF99" s="168"/>
      <c r="AG99" s="174"/>
      <c r="AH99" s="174"/>
      <c r="AI99" s="174"/>
      <c r="AJ99" s="168"/>
    </row>
    <row r="100" spans="2:36" s="26" customFormat="1" ht="101.15" customHeight="1" x14ac:dyDescent="0.35">
      <c r="B100" s="169"/>
      <c r="C100" s="169"/>
      <c r="D100" s="169"/>
      <c r="E100" s="193"/>
      <c r="F100" s="193"/>
      <c r="G100" s="193"/>
      <c r="H100" s="169"/>
      <c r="I100" s="169"/>
      <c r="J100" s="9" t="s">
        <v>127</v>
      </c>
      <c r="K100" s="6" t="s">
        <v>128</v>
      </c>
      <c r="L100" s="6" t="s">
        <v>85</v>
      </c>
      <c r="M100" s="10">
        <v>48</v>
      </c>
      <c r="N100" s="196"/>
      <c r="O100" s="169"/>
      <c r="P100" s="169"/>
      <c r="Q100" s="169"/>
      <c r="R100" s="172"/>
      <c r="S100" s="172"/>
      <c r="T100" s="190"/>
      <c r="U100" s="190"/>
      <c r="V100" s="188"/>
      <c r="W100" s="188"/>
      <c r="X100" s="188"/>
      <c r="Y100" s="188"/>
      <c r="Z100" s="188"/>
      <c r="AA100" s="188"/>
      <c r="AB100" s="188"/>
      <c r="AC100" s="196"/>
      <c r="AD100" s="202"/>
      <c r="AE100" s="202"/>
      <c r="AF100" s="169"/>
      <c r="AG100" s="174"/>
      <c r="AH100" s="174"/>
      <c r="AI100" s="174"/>
      <c r="AJ100" s="169"/>
    </row>
    <row r="101" spans="2:36" s="26" customFormat="1" ht="125.5" customHeight="1" x14ac:dyDescent="0.35">
      <c r="B101" s="167" t="s">
        <v>195</v>
      </c>
      <c r="C101" s="167" t="s">
        <v>196</v>
      </c>
      <c r="D101" s="167" t="s">
        <v>66</v>
      </c>
      <c r="E101" s="195" t="s">
        <v>67</v>
      </c>
      <c r="F101" s="195" t="s">
        <v>134</v>
      </c>
      <c r="G101" s="195" t="s">
        <v>147</v>
      </c>
      <c r="H101" s="167" t="s">
        <v>70</v>
      </c>
      <c r="I101" s="167" t="s">
        <v>79</v>
      </c>
      <c r="J101" s="9" t="s">
        <v>215</v>
      </c>
      <c r="K101" s="6" t="s">
        <v>107</v>
      </c>
      <c r="L101" s="6" t="s">
        <v>86</v>
      </c>
      <c r="M101" s="10">
        <v>40</v>
      </c>
      <c r="N101" s="178" t="s">
        <v>108</v>
      </c>
      <c r="O101" s="167" t="s">
        <v>158</v>
      </c>
      <c r="P101" s="167" t="s">
        <v>75</v>
      </c>
      <c r="Q101" s="167" t="s">
        <v>76</v>
      </c>
      <c r="R101" s="170" t="s">
        <v>77</v>
      </c>
      <c r="S101" s="170" t="s">
        <v>109</v>
      </c>
      <c r="T101" s="189">
        <f>V101+Y101</f>
        <v>64200</v>
      </c>
      <c r="U101" s="189" t="s">
        <v>98</v>
      </c>
      <c r="V101" s="187">
        <v>54570</v>
      </c>
      <c r="W101" s="187" t="s">
        <v>79</v>
      </c>
      <c r="X101" s="187" t="s">
        <v>79</v>
      </c>
      <c r="Y101" s="187">
        <v>9630</v>
      </c>
      <c r="Z101" s="187" t="s">
        <v>79</v>
      </c>
      <c r="AA101" s="187" t="s">
        <v>79</v>
      </c>
      <c r="AB101" s="187">
        <v>28843.48</v>
      </c>
      <c r="AC101" s="178" t="s">
        <v>110</v>
      </c>
      <c r="AD101" s="211" t="s">
        <v>79</v>
      </c>
      <c r="AE101" s="211">
        <f>V101+Y101</f>
        <v>64200</v>
      </c>
      <c r="AF101" s="178" t="s">
        <v>79</v>
      </c>
      <c r="AG101" s="178" t="s">
        <v>33</v>
      </c>
      <c r="AH101" s="178" t="s">
        <v>723</v>
      </c>
      <c r="AI101" s="178" t="s">
        <v>162</v>
      </c>
      <c r="AJ101" s="178"/>
    </row>
    <row r="102" spans="2:36" s="26" customFormat="1" ht="153" customHeight="1" x14ac:dyDescent="0.35">
      <c r="B102" s="169"/>
      <c r="C102" s="169"/>
      <c r="D102" s="169"/>
      <c r="E102" s="193"/>
      <c r="F102" s="193"/>
      <c r="G102" s="193"/>
      <c r="H102" s="169"/>
      <c r="I102" s="169"/>
      <c r="J102" s="9" t="s">
        <v>127</v>
      </c>
      <c r="K102" s="6" t="s">
        <v>128</v>
      </c>
      <c r="L102" s="6" t="s">
        <v>85</v>
      </c>
      <c r="M102" s="10">
        <v>30</v>
      </c>
      <c r="N102" s="196"/>
      <c r="O102" s="169"/>
      <c r="P102" s="169"/>
      <c r="Q102" s="169"/>
      <c r="R102" s="172"/>
      <c r="S102" s="172"/>
      <c r="T102" s="190"/>
      <c r="U102" s="190"/>
      <c r="V102" s="188"/>
      <c r="W102" s="188"/>
      <c r="X102" s="188"/>
      <c r="Y102" s="188"/>
      <c r="Z102" s="188"/>
      <c r="AA102" s="188"/>
      <c r="AB102" s="188"/>
      <c r="AC102" s="196"/>
      <c r="AD102" s="202"/>
      <c r="AE102" s="202"/>
      <c r="AF102" s="169"/>
      <c r="AG102" s="196"/>
      <c r="AH102" s="196"/>
      <c r="AI102" s="196"/>
      <c r="AJ102" s="169"/>
    </row>
    <row r="103" spans="2:36" s="26" customFormat="1" ht="288.64999999999998" customHeight="1" x14ac:dyDescent="0.35">
      <c r="B103" s="5" t="s">
        <v>198</v>
      </c>
      <c r="C103" s="5" t="s">
        <v>199</v>
      </c>
      <c r="D103" s="5" t="s">
        <v>66</v>
      </c>
      <c r="E103" s="87" t="s">
        <v>67</v>
      </c>
      <c r="F103" s="87" t="s">
        <v>134</v>
      </c>
      <c r="G103" s="87" t="s">
        <v>147</v>
      </c>
      <c r="H103" s="5" t="s">
        <v>70</v>
      </c>
      <c r="I103" s="5" t="s">
        <v>79</v>
      </c>
      <c r="J103" s="9" t="s">
        <v>127</v>
      </c>
      <c r="K103" s="6" t="s">
        <v>128</v>
      </c>
      <c r="L103" s="6" t="s">
        <v>85</v>
      </c>
      <c r="M103" s="10">
        <v>5</v>
      </c>
      <c r="N103" s="17" t="s">
        <v>108</v>
      </c>
      <c r="O103" s="5" t="s">
        <v>197</v>
      </c>
      <c r="P103" s="5" t="s">
        <v>75</v>
      </c>
      <c r="Q103" s="5" t="s">
        <v>76</v>
      </c>
      <c r="R103" s="20" t="s">
        <v>77</v>
      </c>
      <c r="S103" s="20" t="s">
        <v>109</v>
      </c>
      <c r="T103" s="1">
        <f>V103+Y103</f>
        <v>64200</v>
      </c>
      <c r="U103" s="1" t="s">
        <v>98</v>
      </c>
      <c r="V103" s="18">
        <v>54570</v>
      </c>
      <c r="W103" s="18" t="s">
        <v>79</v>
      </c>
      <c r="X103" s="18" t="s">
        <v>79</v>
      </c>
      <c r="Y103" s="18">
        <v>9630</v>
      </c>
      <c r="Z103" s="18" t="s">
        <v>79</v>
      </c>
      <c r="AA103" s="18" t="s">
        <v>79</v>
      </c>
      <c r="AB103" s="18">
        <v>28843.48</v>
      </c>
      <c r="AC103" s="17" t="s">
        <v>110</v>
      </c>
      <c r="AD103" s="21" t="s">
        <v>79</v>
      </c>
      <c r="AE103" s="21">
        <f>V103+Y103</f>
        <v>64200</v>
      </c>
      <c r="AF103" s="17" t="s">
        <v>79</v>
      </c>
      <c r="AG103" s="17" t="s">
        <v>33</v>
      </c>
      <c r="AH103" s="17" t="s">
        <v>161</v>
      </c>
      <c r="AI103" s="17" t="s">
        <v>162</v>
      </c>
      <c r="AJ103" s="17"/>
    </row>
    <row r="104" spans="2:36" ht="52" customHeight="1" x14ac:dyDescent="0.3">
      <c r="B104" s="173" t="s">
        <v>200</v>
      </c>
      <c r="C104" s="173" t="s">
        <v>201</v>
      </c>
      <c r="D104" s="173" t="s">
        <v>66</v>
      </c>
      <c r="E104" s="182" t="s">
        <v>67</v>
      </c>
      <c r="F104" s="182" t="s">
        <v>132</v>
      </c>
      <c r="G104" s="182" t="s">
        <v>69</v>
      </c>
      <c r="H104" s="173" t="s">
        <v>70</v>
      </c>
      <c r="I104" s="173" t="s">
        <v>79</v>
      </c>
      <c r="J104" s="9" t="s">
        <v>113</v>
      </c>
      <c r="K104" s="6" t="s">
        <v>114</v>
      </c>
      <c r="L104" s="6" t="s">
        <v>115</v>
      </c>
      <c r="M104" s="6">
        <v>2</v>
      </c>
      <c r="N104" s="174" t="s">
        <v>108</v>
      </c>
      <c r="O104" s="173" t="s">
        <v>168</v>
      </c>
      <c r="P104" s="173" t="s">
        <v>75</v>
      </c>
      <c r="Q104" s="173" t="s">
        <v>76</v>
      </c>
      <c r="R104" s="191" t="s">
        <v>77</v>
      </c>
      <c r="S104" s="191" t="s">
        <v>109</v>
      </c>
      <c r="T104" s="197">
        <f>+V104+Y104</f>
        <v>149800</v>
      </c>
      <c r="U104" s="197" t="s">
        <v>98</v>
      </c>
      <c r="V104" s="199">
        <v>127330</v>
      </c>
      <c r="W104" s="199" t="s">
        <v>79</v>
      </c>
      <c r="X104" s="199" t="s">
        <v>79</v>
      </c>
      <c r="Y104" s="199">
        <v>22470</v>
      </c>
      <c r="Z104" s="199" t="s">
        <v>79</v>
      </c>
      <c r="AA104" s="199" t="s">
        <v>79</v>
      </c>
      <c r="AB104" s="199">
        <v>67301.45</v>
      </c>
      <c r="AC104" s="174" t="s">
        <v>80</v>
      </c>
      <c r="AD104" s="175" t="s">
        <v>79</v>
      </c>
      <c r="AE104" s="175">
        <f>V104+Y104</f>
        <v>149800</v>
      </c>
      <c r="AF104" s="174" t="s">
        <v>79</v>
      </c>
      <c r="AG104" s="174" t="s">
        <v>33</v>
      </c>
      <c r="AH104" s="174" t="s">
        <v>161</v>
      </c>
      <c r="AI104" s="174" t="s">
        <v>162</v>
      </c>
      <c r="AJ104" s="174"/>
    </row>
    <row r="105" spans="2:36" ht="65" x14ac:dyDescent="0.3">
      <c r="B105" s="173"/>
      <c r="C105" s="173"/>
      <c r="D105" s="173"/>
      <c r="E105" s="182"/>
      <c r="F105" s="182"/>
      <c r="G105" s="182"/>
      <c r="H105" s="173"/>
      <c r="I105" s="173"/>
      <c r="J105" s="9" t="s">
        <v>116</v>
      </c>
      <c r="K105" s="6" t="s">
        <v>117</v>
      </c>
      <c r="L105" s="6" t="s">
        <v>85</v>
      </c>
      <c r="M105" s="6">
        <v>1</v>
      </c>
      <c r="N105" s="174"/>
      <c r="O105" s="173"/>
      <c r="P105" s="173"/>
      <c r="Q105" s="173"/>
      <c r="R105" s="191"/>
      <c r="S105" s="191"/>
      <c r="T105" s="197"/>
      <c r="U105" s="197"/>
      <c r="V105" s="199"/>
      <c r="W105" s="199"/>
      <c r="X105" s="199"/>
      <c r="Y105" s="199"/>
      <c r="Z105" s="199"/>
      <c r="AA105" s="199"/>
      <c r="AB105" s="199"/>
      <c r="AC105" s="174"/>
      <c r="AD105" s="175"/>
      <c r="AE105" s="175"/>
      <c r="AF105" s="173"/>
      <c r="AG105" s="174"/>
      <c r="AH105" s="174"/>
      <c r="AI105" s="174"/>
      <c r="AJ105" s="173"/>
    </row>
    <row r="106" spans="2:36" ht="52" x14ac:dyDescent="0.3">
      <c r="B106" s="173"/>
      <c r="C106" s="173"/>
      <c r="D106" s="173"/>
      <c r="E106" s="182"/>
      <c r="F106" s="182"/>
      <c r="G106" s="182"/>
      <c r="H106" s="173"/>
      <c r="I106" s="173"/>
      <c r="J106" s="9" t="s">
        <v>216</v>
      </c>
      <c r="K106" s="6" t="s">
        <v>118</v>
      </c>
      <c r="L106" s="6" t="s">
        <v>119</v>
      </c>
      <c r="M106" s="6">
        <v>1</v>
      </c>
      <c r="N106" s="174"/>
      <c r="O106" s="173"/>
      <c r="P106" s="173"/>
      <c r="Q106" s="173"/>
      <c r="R106" s="191"/>
      <c r="S106" s="191"/>
      <c r="T106" s="197"/>
      <c r="U106" s="197"/>
      <c r="V106" s="199"/>
      <c r="W106" s="199"/>
      <c r="X106" s="199"/>
      <c r="Y106" s="199"/>
      <c r="Z106" s="199"/>
      <c r="AA106" s="199"/>
      <c r="AB106" s="199"/>
      <c r="AC106" s="174"/>
      <c r="AD106" s="175"/>
      <c r="AE106" s="175"/>
      <c r="AF106" s="173"/>
      <c r="AG106" s="174"/>
      <c r="AH106" s="174"/>
      <c r="AI106" s="174"/>
      <c r="AJ106" s="173"/>
    </row>
    <row r="107" spans="2:36" ht="26" x14ac:dyDescent="0.3">
      <c r="B107" s="173"/>
      <c r="C107" s="173"/>
      <c r="D107" s="173"/>
      <c r="E107" s="182"/>
      <c r="F107" s="182"/>
      <c r="G107" s="182"/>
      <c r="H107" s="173"/>
      <c r="I107" s="173"/>
      <c r="J107" s="9" t="s">
        <v>120</v>
      </c>
      <c r="K107" s="6" t="s">
        <v>121</v>
      </c>
      <c r="L107" s="6" t="s">
        <v>119</v>
      </c>
      <c r="M107" s="10">
        <v>1</v>
      </c>
      <c r="N107" s="174"/>
      <c r="O107" s="173"/>
      <c r="P107" s="173"/>
      <c r="Q107" s="173"/>
      <c r="R107" s="191"/>
      <c r="S107" s="191"/>
      <c r="T107" s="197"/>
      <c r="U107" s="197"/>
      <c r="V107" s="199"/>
      <c r="W107" s="199"/>
      <c r="X107" s="199"/>
      <c r="Y107" s="199"/>
      <c r="Z107" s="199"/>
      <c r="AA107" s="199"/>
      <c r="AB107" s="199"/>
      <c r="AC107" s="174"/>
      <c r="AD107" s="175"/>
      <c r="AE107" s="175"/>
      <c r="AF107" s="173"/>
      <c r="AG107" s="174"/>
      <c r="AH107" s="174"/>
      <c r="AI107" s="174"/>
      <c r="AJ107" s="173"/>
    </row>
    <row r="108" spans="2:36" s="26" customFormat="1" ht="95.15" customHeight="1" x14ac:dyDescent="0.35">
      <c r="B108" s="167" t="s">
        <v>202</v>
      </c>
      <c r="C108" s="167" t="s">
        <v>203</v>
      </c>
      <c r="D108" s="167" t="s">
        <v>66</v>
      </c>
      <c r="E108" s="195" t="s">
        <v>67</v>
      </c>
      <c r="F108" s="195" t="s">
        <v>134</v>
      </c>
      <c r="G108" s="195" t="s">
        <v>147</v>
      </c>
      <c r="H108" s="167" t="s">
        <v>70</v>
      </c>
      <c r="I108" s="167" t="s">
        <v>79</v>
      </c>
      <c r="J108" s="279" t="s">
        <v>215</v>
      </c>
      <c r="K108" s="167" t="s">
        <v>107</v>
      </c>
      <c r="L108" s="167" t="s">
        <v>86</v>
      </c>
      <c r="M108" s="287">
        <v>40</v>
      </c>
      <c r="N108" s="178" t="s">
        <v>108</v>
      </c>
      <c r="O108" s="167" t="s">
        <v>204</v>
      </c>
      <c r="P108" s="167" t="s">
        <v>75</v>
      </c>
      <c r="Q108" s="167" t="s">
        <v>76</v>
      </c>
      <c r="R108" s="170" t="s">
        <v>77</v>
      </c>
      <c r="S108" s="170" t="s">
        <v>109</v>
      </c>
      <c r="T108" s="189">
        <f>V108+Y108</f>
        <v>34500</v>
      </c>
      <c r="U108" s="189" t="s">
        <v>98</v>
      </c>
      <c r="V108" s="187">
        <v>29325</v>
      </c>
      <c r="W108" s="187" t="s">
        <v>79</v>
      </c>
      <c r="X108" s="187" t="s">
        <v>79</v>
      </c>
      <c r="Y108" s="187">
        <v>5175</v>
      </c>
      <c r="Z108" s="187" t="s">
        <v>79</v>
      </c>
      <c r="AA108" s="187" t="s">
        <v>79</v>
      </c>
      <c r="AB108" s="187">
        <v>15500</v>
      </c>
      <c r="AC108" s="178" t="s">
        <v>110</v>
      </c>
      <c r="AD108" s="211" t="s">
        <v>79</v>
      </c>
      <c r="AE108" s="211">
        <f>V108+Y108</f>
        <v>34500</v>
      </c>
      <c r="AF108" s="178" t="s">
        <v>79</v>
      </c>
      <c r="AG108" s="178" t="s">
        <v>33</v>
      </c>
      <c r="AH108" s="178" t="s">
        <v>164</v>
      </c>
      <c r="AI108" s="178" t="s">
        <v>165</v>
      </c>
      <c r="AJ108" s="178"/>
    </row>
    <row r="109" spans="2:36" s="26" customFormat="1" ht="91" customHeight="1" x14ac:dyDescent="0.35">
      <c r="B109" s="168"/>
      <c r="C109" s="168"/>
      <c r="D109" s="168"/>
      <c r="E109" s="192"/>
      <c r="F109" s="192"/>
      <c r="G109" s="192"/>
      <c r="H109" s="168"/>
      <c r="I109" s="168"/>
      <c r="J109" s="281"/>
      <c r="K109" s="169"/>
      <c r="L109" s="169"/>
      <c r="M109" s="289"/>
      <c r="N109" s="179"/>
      <c r="O109" s="168"/>
      <c r="P109" s="168"/>
      <c r="Q109" s="168"/>
      <c r="R109" s="171"/>
      <c r="S109" s="171"/>
      <c r="T109" s="198"/>
      <c r="U109" s="198"/>
      <c r="V109" s="200"/>
      <c r="W109" s="200"/>
      <c r="X109" s="200"/>
      <c r="Y109" s="200"/>
      <c r="Z109" s="200"/>
      <c r="AA109" s="200"/>
      <c r="AB109" s="200"/>
      <c r="AC109" s="179"/>
      <c r="AD109" s="201"/>
      <c r="AE109" s="201"/>
      <c r="AF109" s="168"/>
      <c r="AG109" s="179"/>
      <c r="AH109" s="179"/>
      <c r="AI109" s="179"/>
      <c r="AJ109" s="168"/>
    </row>
    <row r="110" spans="2:36" s="26" customFormat="1" ht="67" customHeight="1" x14ac:dyDescent="0.35">
      <c r="B110" s="169"/>
      <c r="C110" s="169"/>
      <c r="D110" s="169"/>
      <c r="E110" s="193"/>
      <c r="F110" s="193"/>
      <c r="G110" s="193"/>
      <c r="H110" s="169"/>
      <c r="I110" s="169"/>
      <c r="J110" s="9" t="s">
        <v>127</v>
      </c>
      <c r="K110" s="6" t="s">
        <v>128</v>
      </c>
      <c r="L110" s="6" t="s">
        <v>85</v>
      </c>
      <c r="M110" s="10">
        <v>21</v>
      </c>
      <c r="N110" s="196"/>
      <c r="O110" s="169"/>
      <c r="P110" s="169"/>
      <c r="Q110" s="169"/>
      <c r="R110" s="172"/>
      <c r="S110" s="172"/>
      <c r="T110" s="190"/>
      <c r="U110" s="190"/>
      <c r="V110" s="188"/>
      <c r="W110" s="188"/>
      <c r="X110" s="188"/>
      <c r="Y110" s="188"/>
      <c r="Z110" s="188"/>
      <c r="AA110" s="188"/>
      <c r="AB110" s="188"/>
      <c r="AC110" s="196"/>
      <c r="AD110" s="202"/>
      <c r="AE110" s="202"/>
      <c r="AF110" s="169"/>
      <c r="AG110" s="196"/>
      <c r="AH110" s="196"/>
      <c r="AI110" s="196"/>
      <c r="AJ110" s="169"/>
    </row>
    <row r="111" spans="2:36" s="26" customFormat="1" ht="93" customHeight="1" x14ac:dyDescent="0.35">
      <c r="B111" s="167" t="s">
        <v>205</v>
      </c>
      <c r="C111" s="167" t="s">
        <v>208</v>
      </c>
      <c r="D111" s="167" t="s">
        <v>66</v>
      </c>
      <c r="E111" s="195" t="s">
        <v>67</v>
      </c>
      <c r="F111" s="195" t="s">
        <v>134</v>
      </c>
      <c r="G111" s="195" t="s">
        <v>147</v>
      </c>
      <c r="H111" s="167" t="s">
        <v>70</v>
      </c>
      <c r="I111" s="167" t="s">
        <v>79</v>
      </c>
      <c r="J111" s="9" t="s">
        <v>215</v>
      </c>
      <c r="K111" s="6" t="s">
        <v>107</v>
      </c>
      <c r="L111" s="6" t="s">
        <v>86</v>
      </c>
      <c r="M111" s="10">
        <v>40</v>
      </c>
      <c r="N111" s="178" t="s">
        <v>108</v>
      </c>
      <c r="O111" s="167" t="s">
        <v>192</v>
      </c>
      <c r="P111" s="167" t="s">
        <v>75</v>
      </c>
      <c r="Q111" s="167" t="s">
        <v>76</v>
      </c>
      <c r="R111" s="170" t="s">
        <v>77</v>
      </c>
      <c r="S111" s="170" t="s">
        <v>109</v>
      </c>
      <c r="T111" s="189">
        <f>V111+Y111</f>
        <v>29509.95</v>
      </c>
      <c r="U111" s="189" t="s">
        <v>98</v>
      </c>
      <c r="V111" s="187">
        <v>25083.45</v>
      </c>
      <c r="W111" s="187" t="s">
        <v>79</v>
      </c>
      <c r="X111" s="187" t="s">
        <v>79</v>
      </c>
      <c r="Y111" s="187">
        <v>4426.5</v>
      </c>
      <c r="Z111" s="187" t="s">
        <v>79</v>
      </c>
      <c r="AA111" s="187" t="s">
        <v>79</v>
      </c>
      <c r="AB111" s="187">
        <v>13258.1</v>
      </c>
      <c r="AC111" s="178" t="s">
        <v>110</v>
      </c>
      <c r="AD111" s="211" t="s">
        <v>79</v>
      </c>
      <c r="AE111" s="211">
        <f>V111+Y111</f>
        <v>29509.95</v>
      </c>
      <c r="AF111" s="178" t="s">
        <v>79</v>
      </c>
      <c r="AG111" s="178" t="s">
        <v>33</v>
      </c>
      <c r="AH111" s="178" t="s">
        <v>164</v>
      </c>
      <c r="AI111" s="178" t="s">
        <v>165</v>
      </c>
      <c r="AJ111" s="178"/>
    </row>
    <row r="112" spans="2:36" s="26" customFormat="1" ht="59.15" customHeight="1" x14ac:dyDescent="0.35">
      <c r="B112" s="168"/>
      <c r="C112" s="168"/>
      <c r="D112" s="168"/>
      <c r="E112" s="192"/>
      <c r="F112" s="192"/>
      <c r="G112" s="192"/>
      <c r="H112" s="168"/>
      <c r="I112" s="168"/>
      <c r="J112" s="9" t="s">
        <v>111</v>
      </c>
      <c r="K112" s="6" t="s">
        <v>112</v>
      </c>
      <c r="L112" s="6" t="s">
        <v>85</v>
      </c>
      <c r="M112" s="10">
        <v>1</v>
      </c>
      <c r="N112" s="179"/>
      <c r="O112" s="168"/>
      <c r="P112" s="168"/>
      <c r="Q112" s="168"/>
      <c r="R112" s="171"/>
      <c r="S112" s="171"/>
      <c r="T112" s="198"/>
      <c r="U112" s="198"/>
      <c r="V112" s="200"/>
      <c r="W112" s="200"/>
      <c r="X112" s="200"/>
      <c r="Y112" s="200"/>
      <c r="Z112" s="200"/>
      <c r="AA112" s="200"/>
      <c r="AB112" s="200"/>
      <c r="AC112" s="179"/>
      <c r="AD112" s="201"/>
      <c r="AE112" s="201"/>
      <c r="AF112" s="168"/>
      <c r="AG112" s="179"/>
      <c r="AH112" s="179"/>
      <c r="AI112" s="179"/>
      <c r="AJ112" s="168"/>
    </row>
    <row r="113" spans="2:36" s="26" customFormat="1" ht="121" customHeight="1" x14ac:dyDescent="0.35">
      <c r="B113" s="169"/>
      <c r="C113" s="169"/>
      <c r="D113" s="169"/>
      <c r="E113" s="193"/>
      <c r="F113" s="193"/>
      <c r="G113" s="193"/>
      <c r="H113" s="169"/>
      <c r="I113" s="169"/>
      <c r="J113" s="9" t="s">
        <v>127</v>
      </c>
      <c r="K113" s="6" t="s">
        <v>128</v>
      </c>
      <c r="L113" s="6" t="s">
        <v>85</v>
      </c>
      <c r="M113" s="10">
        <v>20</v>
      </c>
      <c r="N113" s="196"/>
      <c r="O113" s="169"/>
      <c r="P113" s="169"/>
      <c r="Q113" s="169"/>
      <c r="R113" s="172"/>
      <c r="S113" s="172"/>
      <c r="T113" s="190"/>
      <c r="U113" s="190"/>
      <c r="V113" s="188"/>
      <c r="W113" s="188"/>
      <c r="X113" s="188"/>
      <c r="Y113" s="188"/>
      <c r="Z113" s="188"/>
      <c r="AA113" s="188"/>
      <c r="AB113" s="188"/>
      <c r="AC113" s="196"/>
      <c r="AD113" s="202"/>
      <c r="AE113" s="202"/>
      <c r="AF113" s="169"/>
      <c r="AG113" s="196"/>
      <c r="AH113" s="196"/>
      <c r="AI113" s="196"/>
      <c r="AJ113" s="169"/>
    </row>
    <row r="114" spans="2:36" s="26" customFormat="1" ht="53.15" customHeight="1" x14ac:dyDescent="0.35">
      <c r="B114" s="167" t="s">
        <v>206</v>
      </c>
      <c r="C114" s="167" t="s">
        <v>201</v>
      </c>
      <c r="D114" s="167" t="s">
        <v>66</v>
      </c>
      <c r="E114" s="195" t="s">
        <v>67</v>
      </c>
      <c r="F114" s="195" t="s">
        <v>132</v>
      </c>
      <c r="G114" s="195" t="s">
        <v>69</v>
      </c>
      <c r="H114" s="167" t="s">
        <v>70</v>
      </c>
      <c r="I114" s="167" t="s">
        <v>79</v>
      </c>
      <c r="J114" s="9" t="s">
        <v>113</v>
      </c>
      <c r="K114" s="6" t="s">
        <v>114</v>
      </c>
      <c r="L114" s="6" t="s">
        <v>115</v>
      </c>
      <c r="M114" s="10">
        <v>2</v>
      </c>
      <c r="N114" s="178" t="s">
        <v>108</v>
      </c>
      <c r="O114" s="167" t="s">
        <v>168</v>
      </c>
      <c r="P114" s="167" t="s">
        <v>75</v>
      </c>
      <c r="Q114" s="167" t="s">
        <v>76</v>
      </c>
      <c r="R114" s="170" t="s">
        <v>77</v>
      </c>
      <c r="S114" s="170" t="s">
        <v>109</v>
      </c>
      <c r="T114" s="189">
        <f>V114+Y114</f>
        <v>149800</v>
      </c>
      <c r="U114" s="189" t="s">
        <v>98</v>
      </c>
      <c r="V114" s="187">
        <v>127330</v>
      </c>
      <c r="W114" s="187" t="s">
        <v>79</v>
      </c>
      <c r="X114" s="187" t="s">
        <v>79</v>
      </c>
      <c r="Y114" s="187">
        <v>22470</v>
      </c>
      <c r="Z114" s="187" t="s">
        <v>79</v>
      </c>
      <c r="AA114" s="187" t="s">
        <v>79</v>
      </c>
      <c r="AB114" s="187">
        <v>67301.45</v>
      </c>
      <c r="AC114" s="178" t="s">
        <v>80</v>
      </c>
      <c r="AD114" s="211" t="s">
        <v>79</v>
      </c>
      <c r="AE114" s="211">
        <f>V114+Y114</f>
        <v>149800</v>
      </c>
      <c r="AF114" s="178" t="s">
        <v>79</v>
      </c>
      <c r="AG114" s="178" t="s">
        <v>33</v>
      </c>
      <c r="AH114" s="178" t="s">
        <v>164</v>
      </c>
      <c r="AI114" s="178" t="s">
        <v>165</v>
      </c>
      <c r="AJ114" s="178"/>
    </row>
    <row r="115" spans="2:36" s="26" customFormat="1" ht="57" customHeight="1" x14ac:dyDescent="0.35">
      <c r="B115" s="168"/>
      <c r="C115" s="168"/>
      <c r="D115" s="168"/>
      <c r="E115" s="192"/>
      <c r="F115" s="192"/>
      <c r="G115" s="192"/>
      <c r="H115" s="168"/>
      <c r="I115" s="168"/>
      <c r="J115" s="9" t="s">
        <v>116</v>
      </c>
      <c r="K115" s="6" t="s">
        <v>117</v>
      </c>
      <c r="L115" s="6" t="s">
        <v>85</v>
      </c>
      <c r="M115" s="10">
        <v>1</v>
      </c>
      <c r="N115" s="179"/>
      <c r="O115" s="168"/>
      <c r="P115" s="168"/>
      <c r="Q115" s="168"/>
      <c r="R115" s="171"/>
      <c r="S115" s="171"/>
      <c r="T115" s="198"/>
      <c r="U115" s="198"/>
      <c r="V115" s="200"/>
      <c r="W115" s="200"/>
      <c r="X115" s="200"/>
      <c r="Y115" s="200"/>
      <c r="Z115" s="200"/>
      <c r="AA115" s="200"/>
      <c r="AB115" s="200"/>
      <c r="AC115" s="179"/>
      <c r="AD115" s="201"/>
      <c r="AE115" s="201"/>
      <c r="AF115" s="168"/>
      <c r="AG115" s="179"/>
      <c r="AH115" s="179"/>
      <c r="AI115" s="179"/>
      <c r="AJ115" s="168"/>
    </row>
    <row r="116" spans="2:36" s="26" customFormat="1" ht="49" customHeight="1" x14ac:dyDescent="0.35">
      <c r="B116" s="168"/>
      <c r="C116" s="168"/>
      <c r="D116" s="168"/>
      <c r="E116" s="192"/>
      <c r="F116" s="192"/>
      <c r="G116" s="192"/>
      <c r="H116" s="168"/>
      <c r="I116" s="168"/>
      <c r="J116" s="9" t="s">
        <v>216</v>
      </c>
      <c r="K116" s="6" t="s">
        <v>118</v>
      </c>
      <c r="L116" s="6" t="s">
        <v>119</v>
      </c>
      <c r="M116" s="10">
        <v>1</v>
      </c>
      <c r="N116" s="179"/>
      <c r="O116" s="168"/>
      <c r="P116" s="168"/>
      <c r="Q116" s="168"/>
      <c r="R116" s="171"/>
      <c r="S116" s="171"/>
      <c r="T116" s="198"/>
      <c r="U116" s="198"/>
      <c r="V116" s="200"/>
      <c r="W116" s="200"/>
      <c r="X116" s="200"/>
      <c r="Y116" s="200"/>
      <c r="Z116" s="200"/>
      <c r="AA116" s="200"/>
      <c r="AB116" s="200"/>
      <c r="AC116" s="179"/>
      <c r="AD116" s="201"/>
      <c r="AE116" s="201"/>
      <c r="AF116" s="168"/>
      <c r="AG116" s="179"/>
      <c r="AH116" s="179"/>
      <c r="AI116" s="179"/>
      <c r="AJ116" s="168"/>
    </row>
    <row r="117" spans="2:36" s="26" customFormat="1" ht="44.15" customHeight="1" x14ac:dyDescent="0.35">
      <c r="B117" s="169"/>
      <c r="C117" s="169"/>
      <c r="D117" s="169"/>
      <c r="E117" s="193"/>
      <c r="F117" s="193"/>
      <c r="G117" s="193"/>
      <c r="H117" s="169"/>
      <c r="I117" s="169"/>
      <c r="J117" s="9" t="s">
        <v>120</v>
      </c>
      <c r="K117" s="6" t="s">
        <v>121</v>
      </c>
      <c r="L117" s="6" t="s">
        <v>119</v>
      </c>
      <c r="M117" s="10">
        <v>1</v>
      </c>
      <c r="N117" s="196"/>
      <c r="O117" s="169"/>
      <c r="P117" s="169"/>
      <c r="Q117" s="169"/>
      <c r="R117" s="172"/>
      <c r="S117" s="172"/>
      <c r="T117" s="190"/>
      <c r="U117" s="190"/>
      <c r="V117" s="188"/>
      <c r="W117" s="188"/>
      <c r="X117" s="188"/>
      <c r="Y117" s="188"/>
      <c r="Z117" s="188"/>
      <c r="AA117" s="188"/>
      <c r="AB117" s="188"/>
      <c r="AC117" s="196"/>
      <c r="AD117" s="202"/>
      <c r="AE117" s="202"/>
      <c r="AF117" s="169"/>
      <c r="AG117" s="196"/>
      <c r="AH117" s="196"/>
      <c r="AI117" s="196"/>
      <c r="AJ117" s="169"/>
    </row>
    <row r="118" spans="2:36" s="26" customFormat="1" ht="93" customHeight="1" x14ac:dyDescent="0.35">
      <c r="B118" s="167" t="s">
        <v>207</v>
      </c>
      <c r="C118" s="167" t="s">
        <v>191</v>
      </c>
      <c r="D118" s="167" t="s">
        <v>66</v>
      </c>
      <c r="E118" s="195" t="s">
        <v>67</v>
      </c>
      <c r="F118" s="195" t="s">
        <v>134</v>
      </c>
      <c r="G118" s="195" t="s">
        <v>147</v>
      </c>
      <c r="H118" s="167" t="s">
        <v>70</v>
      </c>
      <c r="I118" s="167" t="s">
        <v>79</v>
      </c>
      <c r="J118" s="9" t="s">
        <v>215</v>
      </c>
      <c r="K118" s="6" t="s">
        <v>107</v>
      </c>
      <c r="L118" s="6" t="s">
        <v>86</v>
      </c>
      <c r="M118" s="10">
        <v>40</v>
      </c>
      <c r="N118" s="178" t="s">
        <v>108</v>
      </c>
      <c r="O118" s="167" t="s">
        <v>192</v>
      </c>
      <c r="P118" s="167" t="s">
        <v>75</v>
      </c>
      <c r="Q118" s="167" t="s">
        <v>76</v>
      </c>
      <c r="R118" s="170" t="s">
        <v>77</v>
      </c>
      <c r="S118" s="170" t="s">
        <v>109</v>
      </c>
      <c r="T118" s="189">
        <f>V118+Y118</f>
        <v>77920</v>
      </c>
      <c r="U118" s="189" t="s">
        <v>98</v>
      </c>
      <c r="V118" s="187">
        <v>66232</v>
      </c>
      <c r="W118" s="187" t="s">
        <v>79</v>
      </c>
      <c r="X118" s="187" t="s">
        <v>79</v>
      </c>
      <c r="Y118" s="187">
        <v>11688</v>
      </c>
      <c r="Z118" s="187" t="s">
        <v>79</v>
      </c>
      <c r="AA118" s="187" t="s">
        <v>79</v>
      </c>
      <c r="AB118" s="187">
        <v>35007.54</v>
      </c>
      <c r="AC118" s="178" t="s">
        <v>110</v>
      </c>
      <c r="AD118" s="211" t="s">
        <v>79</v>
      </c>
      <c r="AE118" s="211">
        <f>V118+Y118</f>
        <v>77920</v>
      </c>
      <c r="AF118" s="178" t="s">
        <v>79</v>
      </c>
      <c r="AG118" s="178" t="s">
        <v>33</v>
      </c>
      <c r="AH118" s="178" t="s">
        <v>261</v>
      </c>
      <c r="AI118" s="178" t="s">
        <v>262</v>
      </c>
      <c r="AJ118" s="178"/>
    </row>
    <row r="119" spans="2:36" s="26" customFormat="1" ht="59.15" customHeight="1" x14ac:dyDescent="0.35">
      <c r="B119" s="168"/>
      <c r="C119" s="168"/>
      <c r="D119" s="168"/>
      <c r="E119" s="192"/>
      <c r="F119" s="192"/>
      <c r="G119" s="192"/>
      <c r="H119" s="168"/>
      <c r="I119" s="168"/>
      <c r="J119" s="9" t="s">
        <v>111</v>
      </c>
      <c r="K119" s="6" t="s">
        <v>112</v>
      </c>
      <c r="L119" s="6" t="s">
        <v>85</v>
      </c>
      <c r="M119" s="10">
        <v>1</v>
      </c>
      <c r="N119" s="179"/>
      <c r="O119" s="168"/>
      <c r="P119" s="168"/>
      <c r="Q119" s="168"/>
      <c r="R119" s="171"/>
      <c r="S119" s="171"/>
      <c r="T119" s="198"/>
      <c r="U119" s="198"/>
      <c r="V119" s="200"/>
      <c r="W119" s="200"/>
      <c r="X119" s="200"/>
      <c r="Y119" s="200"/>
      <c r="Z119" s="200"/>
      <c r="AA119" s="200"/>
      <c r="AB119" s="200"/>
      <c r="AC119" s="179"/>
      <c r="AD119" s="201"/>
      <c r="AE119" s="201"/>
      <c r="AF119" s="168"/>
      <c r="AG119" s="179"/>
      <c r="AH119" s="179"/>
      <c r="AI119" s="179"/>
      <c r="AJ119" s="168"/>
    </row>
    <row r="120" spans="2:36" s="26" customFormat="1" ht="121" customHeight="1" x14ac:dyDescent="0.35">
      <c r="B120" s="169"/>
      <c r="C120" s="169"/>
      <c r="D120" s="169"/>
      <c r="E120" s="193"/>
      <c r="F120" s="193"/>
      <c r="G120" s="193"/>
      <c r="H120" s="169"/>
      <c r="I120" s="169"/>
      <c r="J120" s="9" t="s">
        <v>127</v>
      </c>
      <c r="K120" s="6" t="s">
        <v>128</v>
      </c>
      <c r="L120" s="6" t="s">
        <v>85</v>
      </c>
      <c r="M120" s="10">
        <v>44</v>
      </c>
      <c r="N120" s="196"/>
      <c r="O120" s="169"/>
      <c r="P120" s="169"/>
      <c r="Q120" s="169"/>
      <c r="R120" s="172"/>
      <c r="S120" s="172"/>
      <c r="T120" s="190"/>
      <c r="U120" s="190"/>
      <c r="V120" s="188"/>
      <c r="W120" s="188"/>
      <c r="X120" s="188"/>
      <c r="Y120" s="188"/>
      <c r="Z120" s="188"/>
      <c r="AA120" s="188"/>
      <c r="AB120" s="188"/>
      <c r="AC120" s="196"/>
      <c r="AD120" s="202"/>
      <c r="AE120" s="202"/>
      <c r="AF120" s="169"/>
      <c r="AG120" s="196"/>
      <c r="AH120" s="196"/>
      <c r="AI120" s="196"/>
      <c r="AJ120" s="169"/>
    </row>
    <row r="121" spans="2:36" s="26" customFormat="1" ht="93" customHeight="1" x14ac:dyDescent="0.35">
      <c r="B121" s="167" t="s">
        <v>209</v>
      </c>
      <c r="C121" s="167" t="s">
        <v>210</v>
      </c>
      <c r="D121" s="167" t="s">
        <v>66</v>
      </c>
      <c r="E121" s="195" t="s">
        <v>67</v>
      </c>
      <c r="F121" s="195" t="s">
        <v>134</v>
      </c>
      <c r="G121" s="195" t="s">
        <v>147</v>
      </c>
      <c r="H121" s="167" t="s">
        <v>70</v>
      </c>
      <c r="I121" s="167" t="s">
        <v>79</v>
      </c>
      <c r="J121" s="279" t="s">
        <v>215</v>
      </c>
      <c r="K121" s="167" t="s">
        <v>107</v>
      </c>
      <c r="L121" s="167" t="s">
        <v>86</v>
      </c>
      <c r="M121" s="287">
        <v>40</v>
      </c>
      <c r="N121" s="178" t="s">
        <v>108</v>
      </c>
      <c r="O121" s="167" t="s">
        <v>192</v>
      </c>
      <c r="P121" s="167" t="s">
        <v>75</v>
      </c>
      <c r="Q121" s="167" t="s">
        <v>76</v>
      </c>
      <c r="R121" s="170" t="s">
        <v>77</v>
      </c>
      <c r="S121" s="170" t="s">
        <v>109</v>
      </c>
      <c r="T121" s="189">
        <f>V121+Y121</f>
        <v>33460</v>
      </c>
      <c r="U121" s="189" t="s">
        <v>98</v>
      </c>
      <c r="V121" s="187">
        <v>28441</v>
      </c>
      <c r="W121" s="187" t="s">
        <v>79</v>
      </c>
      <c r="X121" s="187" t="s">
        <v>79</v>
      </c>
      <c r="Y121" s="187">
        <v>5019</v>
      </c>
      <c r="Z121" s="187" t="s">
        <v>79</v>
      </c>
      <c r="AA121" s="187" t="s">
        <v>79</v>
      </c>
      <c r="AB121" s="187">
        <v>15032.75</v>
      </c>
      <c r="AC121" s="178" t="s">
        <v>110</v>
      </c>
      <c r="AD121" s="211" t="s">
        <v>79</v>
      </c>
      <c r="AE121" s="211">
        <f>V121+Y121</f>
        <v>33460</v>
      </c>
      <c r="AF121" s="178" t="s">
        <v>79</v>
      </c>
      <c r="AG121" s="178" t="s">
        <v>33</v>
      </c>
      <c r="AH121" s="178" t="s">
        <v>261</v>
      </c>
      <c r="AI121" s="178" t="s">
        <v>262</v>
      </c>
      <c r="AJ121" s="178"/>
    </row>
    <row r="122" spans="2:36" s="26" customFormat="1" ht="59.15" customHeight="1" x14ac:dyDescent="0.35">
      <c r="B122" s="168"/>
      <c r="C122" s="168"/>
      <c r="D122" s="168"/>
      <c r="E122" s="192"/>
      <c r="F122" s="192"/>
      <c r="G122" s="192"/>
      <c r="H122" s="168"/>
      <c r="I122" s="168"/>
      <c r="J122" s="281"/>
      <c r="K122" s="169"/>
      <c r="L122" s="169"/>
      <c r="M122" s="289"/>
      <c r="N122" s="179"/>
      <c r="O122" s="168"/>
      <c r="P122" s="168"/>
      <c r="Q122" s="168"/>
      <c r="R122" s="171"/>
      <c r="S122" s="171"/>
      <c r="T122" s="198"/>
      <c r="U122" s="198"/>
      <c r="V122" s="200"/>
      <c r="W122" s="200"/>
      <c r="X122" s="200"/>
      <c r="Y122" s="200"/>
      <c r="Z122" s="200"/>
      <c r="AA122" s="200"/>
      <c r="AB122" s="200"/>
      <c r="AC122" s="179"/>
      <c r="AD122" s="201"/>
      <c r="AE122" s="201"/>
      <c r="AF122" s="168"/>
      <c r="AG122" s="179"/>
      <c r="AH122" s="179"/>
      <c r="AI122" s="179"/>
      <c r="AJ122" s="168"/>
    </row>
    <row r="123" spans="2:36" s="26" customFormat="1" ht="121" customHeight="1" x14ac:dyDescent="0.35">
      <c r="B123" s="169"/>
      <c r="C123" s="169"/>
      <c r="D123" s="169"/>
      <c r="E123" s="193"/>
      <c r="F123" s="193"/>
      <c r="G123" s="193"/>
      <c r="H123" s="169"/>
      <c r="I123" s="169"/>
      <c r="J123" s="9" t="s">
        <v>127</v>
      </c>
      <c r="K123" s="6" t="s">
        <v>128</v>
      </c>
      <c r="L123" s="6" t="s">
        <v>85</v>
      </c>
      <c r="M123" s="10">
        <v>16</v>
      </c>
      <c r="N123" s="196"/>
      <c r="O123" s="169"/>
      <c r="P123" s="169"/>
      <c r="Q123" s="169"/>
      <c r="R123" s="172"/>
      <c r="S123" s="172"/>
      <c r="T123" s="190"/>
      <c r="U123" s="190"/>
      <c r="V123" s="188"/>
      <c r="W123" s="188"/>
      <c r="X123" s="188"/>
      <c r="Y123" s="188"/>
      <c r="Z123" s="188"/>
      <c r="AA123" s="188"/>
      <c r="AB123" s="188"/>
      <c r="AC123" s="196"/>
      <c r="AD123" s="202"/>
      <c r="AE123" s="202"/>
      <c r="AF123" s="169"/>
      <c r="AG123" s="196"/>
      <c r="AH123" s="196"/>
      <c r="AI123" s="196"/>
      <c r="AJ123" s="169"/>
    </row>
    <row r="124" spans="2:36" s="26" customFormat="1" ht="93" customHeight="1" x14ac:dyDescent="0.35">
      <c r="B124" s="269" t="s">
        <v>724</v>
      </c>
      <c r="C124" s="269" t="s">
        <v>196</v>
      </c>
      <c r="D124" s="269" t="s">
        <v>66</v>
      </c>
      <c r="E124" s="267" t="s">
        <v>67</v>
      </c>
      <c r="F124" s="267" t="s">
        <v>134</v>
      </c>
      <c r="G124" s="267" t="s">
        <v>147</v>
      </c>
      <c r="H124" s="269" t="s">
        <v>70</v>
      </c>
      <c r="I124" s="269" t="s">
        <v>79</v>
      </c>
      <c r="J124" s="320" t="s">
        <v>215</v>
      </c>
      <c r="K124" s="269" t="s">
        <v>107</v>
      </c>
      <c r="L124" s="269" t="s">
        <v>86</v>
      </c>
      <c r="M124" s="317">
        <v>40</v>
      </c>
      <c r="N124" s="309" t="s">
        <v>108</v>
      </c>
      <c r="O124" s="269" t="s">
        <v>192</v>
      </c>
      <c r="P124" s="269" t="s">
        <v>75</v>
      </c>
      <c r="Q124" s="269" t="s">
        <v>76</v>
      </c>
      <c r="R124" s="322" t="s">
        <v>77</v>
      </c>
      <c r="S124" s="322" t="s">
        <v>109</v>
      </c>
      <c r="T124" s="296">
        <f>V124+Y124</f>
        <v>29700</v>
      </c>
      <c r="U124" s="296">
        <f>T124</f>
        <v>29700</v>
      </c>
      <c r="V124" s="298">
        <v>25245</v>
      </c>
      <c r="W124" s="298" t="s">
        <v>79</v>
      </c>
      <c r="X124" s="298" t="s">
        <v>79</v>
      </c>
      <c r="Y124" s="298">
        <v>4455</v>
      </c>
      <c r="Z124" s="298" t="s">
        <v>79</v>
      </c>
      <c r="AA124" s="298" t="s">
        <v>79</v>
      </c>
      <c r="AB124" s="298">
        <v>13343.48</v>
      </c>
      <c r="AC124" s="309" t="s">
        <v>110</v>
      </c>
      <c r="AD124" s="314" t="s">
        <v>79</v>
      </c>
      <c r="AE124" s="314">
        <f>V124+Y124</f>
        <v>29700</v>
      </c>
      <c r="AF124" s="309" t="s">
        <v>79</v>
      </c>
      <c r="AG124" s="309" t="s">
        <v>33</v>
      </c>
      <c r="AH124" s="309" t="s">
        <v>180</v>
      </c>
      <c r="AI124" s="309" t="s">
        <v>165</v>
      </c>
      <c r="AJ124" s="309"/>
    </row>
    <row r="125" spans="2:36" s="26" customFormat="1" ht="59.15" customHeight="1" x14ac:dyDescent="0.35">
      <c r="B125" s="310"/>
      <c r="C125" s="310"/>
      <c r="D125" s="310"/>
      <c r="E125" s="389"/>
      <c r="F125" s="389"/>
      <c r="G125" s="389"/>
      <c r="H125" s="310"/>
      <c r="I125" s="310"/>
      <c r="J125" s="321"/>
      <c r="K125" s="311"/>
      <c r="L125" s="311"/>
      <c r="M125" s="318"/>
      <c r="N125" s="312"/>
      <c r="O125" s="310"/>
      <c r="P125" s="310"/>
      <c r="Q125" s="310"/>
      <c r="R125" s="323"/>
      <c r="S125" s="323"/>
      <c r="T125" s="325"/>
      <c r="U125" s="325"/>
      <c r="V125" s="299"/>
      <c r="W125" s="299"/>
      <c r="X125" s="299"/>
      <c r="Y125" s="299"/>
      <c r="Z125" s="299"/>
      <c r="AA125" s="299"/>
      <c r="AB125" s="299"/>
      <c r="AC125" s="312"/>
      <c r="AD125" s="315"/>
      <c r="AE125" s="315"/>
      <c r="AF125" s="310"/>
      <c r="AG125" s="312"/>
      <c r="AH125" s="312"/>
      <c r="AI125" s="312"/>
      <c r="AJ125" s="310"/>
    </row>
    <row r="126" spans="2:36" s="26" customFormat="1" ht="121" customHeight="1" x14ac:dyDescent="0.35">
      <c r="B126" s="311"/>
      <c r="C126" s="311"/>
      <c r="D126" s="311"/>
      <c r="E126" s="390"/>
      <c r="F126" s="390"/>
      <c r="G126" s="390"/>
      <c r="H126" s="311"/>
      <c r="I126" s="311"/>
      <c r="J126" s="109" t="s">
        <v>127</v>
      </c>
      <c r="K126" s="33" t="s">
        <v>128</v>
      </c>
      <c r="L126" s="33" t="s">
        <v>85</v>
      </c>
      <c r="M126" s="34">
        <v>13</v>
      </c>
      <c r="N126" s="313"/>
      <c r="O126" s="311"/>
      <c r="P126" s="311"/>
      <c r="Q126" s="311"/>
      <c r="R126" s="324"/>
      <c r="S126" s="324"/>
      <c r="T126" s="326"/>
      <c r="U126" s="326"/>
      <c r="V126" s="319"/>
      <c r="W126" s="319"/>
      <c r="X126" s="319"/>
      <c r="Y126" s="319"/>
      <c r="Z126" s="319"/>
      <c r="AA126" s="319"/>
      <c r="AB126" s="319"/>
      <c r="AC126" s="313"/>
      <c r="AD126" s="316"/>
      <c r="AE126" s="316"/>
      <c r="AF126" s="311"/>
      <c r="AG126" s="313"/>
      <c r="AH126" s="313"/>
      <c r="AI126" s="313"/>
      <c r="AJ126" s="311"/>
    </row>
    <row r="127" spans="2:36" s="26" customFormat="1" ht="93" customHeight="1" x14ac:dyDescent="0.35">
      <c r="B127" s="167" t="s">
        <v>211</v>
      </c>
      <c r="C127" s="167" t="s">
        <v>212</v>
      </c>
      <c r="D127" s="167" t="s">
        <v>66</v>
      </c>
      <c r="E127" s="195" t="s">
        <v>67</v>
      </c>
      <c r="F127" s="195" t="s">
        <v>134</v>
      </c>
      <c r="G127" s="195" t="s">
        <v>147</v>
      </c>
      <c r="H127" s="167" t="s">
        <v>70</v>
      </c>
      <c r="I127" s="167" t="s">
        <v>79</v>
      </c>
      <c r="J127" s="279" t="s">
        <v>111</v>
      </c>
      <c r="K127" s="167" t="s">
        <v>112</v>
      </c>
      <c r="L127" s="167" t="s">
        <v>85</v>
      </c>
      <c r="M127" s="287">
        <v>1</v>
      </c>
      <c r="N127" s="178" t="s">
        <v>108</v>
      </c>
      <c r="O127" s="167" t="s">
        <v>192</v>
      </c>
      <c r="P127" s="167" t="s">
        <v>75</v>
      </c>
      <c r="Q127" s="167" t="s">
        <v>76</v>
      </c>
      <c r="R127" s="170" t="s">
        <v>77</v>
      </c>
      <c r="S127" s="170" t="s">
        <v>109</v>
      </c>
      <c r="T127" s="189">
        <f>V127+Y127</f>
        <v>64200</v>
      </c>
      <c r="U127" s="189" t="s">
        <v>98</v>
      </c>
      <c r="V127" s="187">
        <v>54570</v>
      </c>
      <c r="W127" s="187" t="s">
        <v>79</v>
      </c>
      <c r="X127" s="187" t="s">
        <v>79</v>
      </c>
      <c r="Y127" s="187">
        <v>9630</v>
      </c>
      <c r="Z127" s="187" t="s">
        <v>79</v>
      </c>
      <c r="AA127" s="187" t="s">
        <v>79</v>
      </c>
      <c r="AB127" s="187">
        <v>28843.48</v>
      </c>
      <c r="AC127" s="178" t="s">
        <v>110</v>
      </c>
      <c r="AD127" s="211" t="s">
        <v>79</v>
      </c>
      <c r="AE127" s="211">
        <f>V127+Y127</f>
        <v>64200</v>
      </c>
      <c r="AF127" s="178" t="s">
        <v>79</v>
      </c>
      <c r="AG127" s="178" t="s">
        <v>33</v>
      </c>
      <c r="AH127" s="178" t="s">
        <v>261</v>
      </c>
      <c r="AI127" s="178" t="s">
        <v>262</v>
      </c>
      <c r="AJ127" s="178"/>
    </row>
    <row r="128" spans="2:36" s="26" customFormat="1" ht="59.15" customHeight="1" x14ac:dyDescent="0.35">
      <c r="B128" s="168"/>
      <c r="C128" s="168"/>
      <c r="D128" s="168"/>
      <c r="E128" s="192"/>
      <c r="F128" s="192"/>
      <c r="G128" s="192"/>
      <c r="H128" s="168"/>
      <c r="I128" s="168"/>
      <c r="J128" s="281"/>
      <c r="K128" s="169"/>
      <c r="L128" s="169"/>
      <c r="M128" s="289"/>
      <c r="N128" s="179"/>
      <c r="O128" s="168"/>
      <c r="P128" s="168"/>
      <c r="Q128" s="168"/>
      <c r="R128" s="171"/>
      <c r="S128" s="171"/>
      <c r="T128" s="198"/>
      <c r="U128" s="198"/>
      <c r="V128" s="200"/>
      <c r="W128" s="200"/>
      <c r="X128" s="200"/>
      <c r="Y128" s="200"/>
      <c r="Z128" s="200"/>
      <c r="AA128" s="200"/>
      <c r="AB128" s="200"/>
      <c r="AC128" s="179"/>
      <c r="AD128" s="201"/>
      <c r="AE128" s="201"/>
      <c r="AF128" s="168"/>
      <c r="AG128" s="179"/>
      <c r="AH128" s="179"/>
      <c r="AI128" s="179"/>
      <c r="AJ128" s="168"/>
    </row>
    <row r="129" spans="2:36" s="26" customFormat="1" ht="121" customHeight="1" x14ac:dyDescent="0.35">
      <c r="B129" s="169"/>
      <c r="C129" s="169"/>
      <c r="D129" s="169"/>
      <c r="E129" s="193"/>
      <c r="F129" s="193"/>
      <c r="G129" s="193"/>
      <c r="H129" s="169"/>
      <c r="I129" s="169"/>
      <c r="J129" s="9" t="s">
        <v>127</v>
      </c>
      <c r="K129" s="6" t="s">
        <v>128</v>
      </c>
      <c r="L129" s="6" t="s">
        <v>85</v>
      </c>
      <c r="M129" s="10">
        <v>5</v>
      </c>
      <c r="N129" s="196"/>
      <c r="O129" s="169"/>
      <c r="P129" s="169"/>
      <c r="Q129" s="169"/>
      <c r="R129" s="172"/>
      <c r="S129" s="172"/>
      <c r="T129" s="190"/>
      <c r="U129" s="190"/>
      <c r="V129" s="188"/>
      <c r="W129" s="188"/>
      <c r="X129" s="188"/>
      <c r="Y129" s="188"/>
      <c r="Z129" s="188"/>
      <c r="AA129" s="188"/>
      <c r="AB129" s="188"/>
      <c r="AC129" s="196"/>
      <c r="AD129" s="202"/>
      <c r="AE129" s="202"/>
      <c r="AF129" s="169"/>
      <c r="AG129" s="196"/>
      <c r="AH129" s="196"/>
      <c r="AI129" s="196"/>
      <c r="AJ129" s="169"/>
    </row>
    <row r="130" spans="2:36" s="26" customFormat="1" ht="132" customHeight="1" x14ac:dyDescent="0.35">
      <c r="B130" s="173" t="s">
        <v>145</v>
      </c>
      <c r="C130" s="173" t="s">
        <v>146</v>
      </c>
      <c r="D130" s="173" t="s">
        <v>106</v>
      </c>
      <c r="E130" s="182" t="s">
        <v>67</v>
      </c>
      <c r="F130" s="182" t="s">
        <v>134</v>
      </c>
      <c r="G130" s="182" t="s">
        <v>147</v>
      </c>
      <c r="H130" s="173" t="s">
        <v>70</v>
      </c>
      <c r="I130" s="173" t="s">
        <v>79</v>
      </c>
      <c r="J130" s="9" t="s">
        <v>215</v>
      </c>
      <c r="K130" s="6" t="s">
        <v>107</v>
      </c>
      <c r="L130" s="6" t="s">
        <v>86</v>
      </c>
      <c r="M130" s="6">
        <v>40</v>
      </c>
      <c r="N130" s="174" t="s">
        <v>108</v>
      </c>
      <c r="O130" s="173" t="s">
        <v>148</v>
      </c>
      <c r="P130" s="173" t="s">
        <v>75</v>
      </c>
      <c r="Q130" s="173" t="s">
        <v>76</v>
      </c>
      <c r="R130" s="191" t="s">
        <v>77</v>
      </c>
      <c r="S130" s="191" t="s">
        <v>109</v>
      </c>
      <c r="T130" s="197">
        <f>V130+Y130</f>
        <v>165600</v>
      </c>
      <c r="U130" s="197" t="s">
        <v>79</v>
      </c>
      <c r="V130" s="187">
        <v>140760</v>
      </c>
      <c r="W130" s="199" t="s">
        <v>79</v>
      </c>
      <c r="X130" s="199" t="s">
        <v>79</v>
      </c>
      <c r="Y130" s="199">
        <v>24840</v>
      </c>
      <c r="Z130" s="199" t="s">
        <v>98</v>
      </c>
      <c r="AA130" s="199" t="s">
        <v>79</v>
      </c>
      <c r="AB130" s="199">
        <v>74400</v>
      </c>
      <c r="AC130" s="174" t="s">
        <v>149</v>
      </c>
      <c r="AD130" s="175" t="s">
        <v>79</v>
      </c>
      <c r="AE130" s="175">
        <f>V130+Y130</f>
        <v>165600</v>
      </c>
      <c r="AF130" s="174" t="s">
        <v>79</v>
      </c>
      <c r="AG130" s="174" t="s">
        <v>33</v>
      </c>
      <c r="AH130" s="174" t="s">
        <v>161</v>
      </c>
      <c r="AI130" s="174" t="s">
        <v>162</v>
      </c>
      <c r="AJ130" s="174"/>
    </row>
    <row r="131" spans="2:36" s="26" customFormat="1" ht="86.15" customHeight="1" x14ac:dyDescent="0.35">
      <c r="B131" s="173"/>
      <c r="C131" s="173"/>
      <c r="D131" s="173"/>
      <c r="E131" s="182"/>
      <c r="F131" s="182"/>
      <c r="G131" s="182"/>
      <c r="H131" s="173"/>
      <c r="I131" s="173"/>
      <c r="J131" s="9" t="s">
        <v>111</v>
      </c>
      <c r="K131" s="6" t="s">
        <v>112</v>
      </c>
      <c r="L131" s="6" t="s">
        <v>85</v>
      </c>
      <c r="M131" s="6">
        <v>1</v>
      </c>
      <c r="N131" s="174"/>
      <c r="O131" s="173"/>
      <c r="P131" s="173"/>
      <c r="Q131" s="173"/>
      <c r="R131" s="191"/>
      <c r="S131" s="191"/>
      <c r="T131" s="197"/>
      <c r="U131" s="197"/>
      <c r="V131" s="200"/>
      <c r="W131" s="199"/>
      <c r="X131" s="199"/>
      <c r="Y131" s="199"/>
      <c r="Z131" s="199"/>
      <c r="AA131" s="199"/>
      <c r="AB131" s="199"/>
      <c r="AC131" s="174"/>
      <c r="AD131" s="175"/>
      <c r="AE131" s="175"/>
      <c r="AF131" s="173"/>
      <c r="AG131" s="174"/>
      <c r="AH131" s="174"/>
      <c r="AI131" s="174"/>
      <c r="AJ131" s="173"/>
    </row>
    <row r="132" spans="2:36" s="26" customFormat="1" ht="59.15" customHeight="1" x14ac:dyDescent="0.35">
      <c r="B132" s="173"/>
      <c r="C132" s="173"/>
      <c r="D132" s="173"/>
      <c r="E132" s="182"/>
      <c r="F132" s="182"/>
      <c r="G132" s="182"/>
      <c r="H132" s="173"/>
      <c r="I132" s="173"/>
      <c r="J132" s="9" t="s">
        <v>127</v>
      </c>
      <c r="K132" s="6" t="s">
        <v>128</v>
      </c>
      <c r="L132" s="6" t="s">
        <v>85</v>
      </c>
      <c r="M132" s="10">
        <v>104</v>
      </c>
      <c r="N132" s="174"/>
      <c r="O132" s="173"/>
      <c r="P132" s="173"/>
      <c r="Q132" s="173"/>
      <c r="R132" s="191"/>
      <c r="S132" s="191"/>
      <c r="T132" s="197"/>
      <c r="U132" s="197"/>
      <c r="V132" s="188"/>
      <c r="W132" s="199"/>
      <c r="X132" s="199"/>
      <c r="Y132" s="199"/>
      <c r="Z132" s="199"/>
      <c r="AA132" s="199"/>
      <c r="AB132" s="199"/>
      <c r="AC132" s="174"/>
      <c r="AD132" s="175"/>
      <c r="AE132" s="175"/>
      <c r="AF132" s="173"/>
      <c r="AG132" s="174"/>
      <c r="AH132" s="174"/>
      <c r="AI132" s="174"/>
      <c r="AJ132" s="173"/>
    </row>
    <row r="133" spans="2:36" s="26" customFormat="1" ht="104.15" customHeight="1" x14ac:dyDescent="0.35">
      <c r="B133" s="173" t="s">
        <v>151</v>
      </c>
      <c r="C133" s="173" t="s">
        <v>152</v>
      </c>
      <c r="D133" s="173" t="s">
        <v>106</v>
      </c>
      <c r="E133" s="182" t="s">
        <v>67</v>
      </c>
      <c r="F133" s="182" t="s">
        <v>134</v>
      </c>
      <c r="G133" s="182" t="s">
        <v>147</v>
      </c>
      <c r="H133" s="167" t="s">
        <v>70</v>
      </c>
      <c r="I133" s="173" t="s">
        <v>79</v>
      </c>
      <c r="J133" s="9" t="s">
        <v>215</v>
      </c>
      <c r="K133" s="6" t="s">
        <v>107</v>
      </c>
      <c r="L133" s="6" t="s">
        <v>86</v>
      </c>
      <c r="M133" s="6">
        <v>40</v>
      </c>
      <c r="N133" s="174" t="s">
        <v>108</v>
      </c>
      <c r="O133" s="173" t="s">
        <v>153</v>
      </c>
      <c r="P133" s="173" t="s">
        <v>75</v>
      </c>
      <c r="Q133" s="173" t="s">
        <v>76</v>
      </c>
      <c r="R133" s="191" t="s">
        <v>77</v>
      </c>
      <c r="S133" s="170" t="s">
        <v>109</v>
      </c>
      <c r="T133" s="189">
        <f>V133+Y133</f>
        <v>138000</v>
      </c>
      <c r="U133" s="189" t="s">
        <v>529</v>
      </c>
      <c r="V133" s="187">
        <v>117300</v>
      </c>
      <c r="W133" s="187" t="s">
        <v>79</v>
      </c>
      <c r="X133" s="187" t="s">
        <v>79</v>
      </c>
      <c r="Y133" s="187">
        <v>20700</v>
      </c>
      <c r="Z133" s="187" t="s">
        <v>79</v>
      </c>
      <c r="AA133" s="187" t="s">
        <v>79</v>
      </c>
      <c r="AB133" s="187">
        <v>62000</v>
      </c>
      <c r="AC133" s="178" t="s">
        <v>110</v>
      </c>
      <c r="AD133" s="211" t="s">
        <v>79</v>
      </c>
      <c r="AE133" s="211">
        <f>V133+Y133</f>
        <v>138000</v>
      </c>
      <c r="AF133" s="178" t="s">
        <v>79</v>
      </c>
      <c r="AG133" s="174" t="s">
        <v>33</v>
      </c>
      <c r="AH133" s="174" t="s">
        <v>161</v>
      </c>
      <c r="AI133" s="174" t="s">
        <v>162</v>
      </c>
      <c r="AJ133" s="178"/>
    </row>
    <row r="134" spans="2:36" s="26" customFormat="1" ht="65.150000000000006" customHeight="1" x14ac:dyDescent="0.35">
      <c r="B134" s="173"/>
      <c r="C134" s="173"/>
      <c r="D134" s="173"/>
      <c r="E134" s="182"/>
      <c r="F134" s="182"/>
      <c r="G134" s="182"/>
      <c r="H134" s="168"/>
      <c r="I134" s="173"/>
      <c r="J134" s="9" t="s">
        <v>111</v>
      </c>
      <c r="K134" s="6" t="s">
        <v>112</v>
      </c>
      <c r="L134" s="6" t="s">
        <v>85</v>
      </c>
      <c r="M134" s="6">
        <v>1</v>
      </c>
      <c r="N134" s="174"/>
      <c r="O134" s="173"/>
      <c r="P134" s="173"/>
      <c r="Q134" s="173"/>
      <c r="R134" s="191"/>
      <c r="S134" s="171"/>
      <c r="T134" s="198"/>
      <c r="U134" s="198"/>
      <c r="V134" s="200"/>
      <c r="W134" s="200"/>
      <c r="X134" s="200"/>
      <c r="Y134" s="200"/>
      <c r="Z134" s="200"/>
      <c r="AA134" s="200"/>
      <c r="AB134" s="200"/>
      <c r="AC134" s="179"/>
      <c r="AD134" s="201"/>
      <c r="AE134" s="201"/>
      <c r="AF134" s="168"/>
      <c r="AG134" s="174"/>
      <c r="AH134" s="174"/>
      <c r="AI134" s="174"/>
      <c r="AJ134" s="168"/>
    </row>
    <row r="135" spans="2:36" s="26" customFormat="1" ht="101.15" customHeight="1" x14ac:dyDescent="0.35">
      <c r="B135" s="173"/>
      <c r="C135" s="173"/>
      <c r="D135" s="173"/>
      <c r="E135" s="182"/>
      <c r="F135" s="182"/>
      <c r="G135" s="182"/>
      <c r="H135" s="169"/>
      <c r="I135" s="173"/>
      <c r="J135" s="9" t="s">
        <v>127</v>
      </c>
      <c r="K135" s="6" t="s">
        <v>128</v>
      </c>
      <c r="L135" s="6" t="s">
        <v>85</v>
      </c>
      <c r="M135" s="10">
        <v>110</v>
      </c>
      <c r="N135" s="174"/>
      <c r="O135" s="173"/>
      <c r="P135" s="173"/>
      <c r="Q135" s="173"/>
      <c r="R135" s="191"/>
      <c r="S135" s="172"/>
      <c r="T135" s="190"/>
      <c r="U135" s="190"/>
      <c r="V135" s="188"/>
      <c r="W135" s="188"/>
      <c r="X135" s="188"/>
      <c r="Y135" s="188"/>
      <c r="Z135" s="188"/>
      <c r="AA135" s="188"/>
      <c r="AB135" s="188"/>
      <c r="AC135" s="196"/>
      <c r="AD135" s="202"/>
      <c r="AE135" s="202"/>
      <c r="AF135" s="169"/>
      <c r="AG135" s="174"/>
      <c r="AH135" s="174"/>
      <c r="AI135" s="174"/>
      <c r="AJ135" s="169"/>
    </row>
    <row r="136" spans="2:36" s="26" customFormat="1" ht="101.15" customHeight="1" x14ac:dyDescent="0.35">
      <c r="B136" s="167" t="s">
        <v>154</v>
      </c>
      <c r="C136" s="167" t="s">
        <v>155</v>
      </c>
      <c r="D136" s="167" t="s">
        <v>106</v>
      </c>
      <c r="E136" s="195" t="s">
        <v>67</v>
      </c>
      <c r="F136" s="195" t="s">
        <v>134</v>
      </c>
      <c r="G136" s="195" t="s">
        <v>147</v>
      </c>
      <c r="H136" s="167" t="s">
        <v>70</v>
      </c>
      <c r="I136" s="167" t="s">
        <v>79</v>
      </c>
      <c r="J136" s="9" t="s">
        <v>215</v>
      </c>
      <c r="K136" s="6" t="s">
        <v>107</v>
      </c>
      <c r="L136" s="6" t="s">
        <v>86</v>
      </c>
      <c r="M136" s="10">
        <v>40</v>
      </c>
      <c r="N136" s="178" t="s">
        <v>108</v>
      </c>
      <c r="O136" s="167" t="s">
        <v>148</v>
      </c>
      <c r="P136" s="167" t="s">
        <v>75</v>
      </c>
      <c r="Q136" s="167" t="s">
        <v>76</v>
      </c>
      <c r="R136" s="170" t="s">
        <v>77</v>
      </c>
      <c r="S136" s="170" t="s">
        <v>109</v>
      </c>
      <c r="T136" s="189">
        <f>V136+Y136</f>
        <v>85600</v>
      </c>
      <c r="U136" s="189" t="s">
        <v>79</v>
      </c>
      <c r="V136" s="187">
        <v>72760</v>
      </c>
      <c r="W136" s="187" t="s">
        <v>79</v>
      </c>
      <c r="X136" s="187" t="s">
        <v>79</v>
      </c>
      <c r="Y136" s="187">
        <v>12840</v>
      </c>
      <c r="Z136" s="187" t="s">
        <v>79</v>
      </c>
      <c r="AA136" s="187" t="s">
        <v>79</v>
      </c>
      <c r="AB136" s="187">
        <v>12840</v>
      </c>
      <c r="AC136" s="178" t="s">
        <v>110</v>
      </c>
      <c r="AD136" s="211" t="s">
        <v>79</v>
      </c>
      <c r="AE136" s="211">
        <f>V136+Y136</f>
        <v>85600</v>
      </c>
      <c r="AF136" s="178" t="s">
        <v>79</v>
      </c>
      <c r="AG136" s="174" t="s">
        <v>33</v>
      </c>
      <c r="AH136" s="174" t="s">
        <v>161</v>
      </c>
      <c r="AI136" s="174" t="s">
        <v>162</v>
      </c>
      <c r="AJ136" s="178"/>
    </row>
    <row r="137" spans="2:36" s="26" customFormat="1" ht="101.15" customHeight="1" x14ac:dyDescent="0.35">
      <c r="B137" s="168"/>
      <c r="C137" s="168"/>
      <c r="D137" s="168"/>
      <c r="E137" s="192"/>
      <c r="F137" s="192"/>
      <c r="G137" s="192"/>
      <c r="H137" s="168"/>
      <c r="I137" s="168"/>
      <c r="J137" s="9" t="s">
        <v>111</v>
      </c>
      <c r="K137" s="6" t="s">
        <v>112</v>
      </c>
      <c r="L137" s="6" t="s">
        <v>85</v>
      </c>
      <c r="M137" s="10">
        <v>1</v>
      </c>
      <c r="N137" s="179"/>
      <c r="O137" s="168"/>
      <c r="P137" s="168"/>
      <c r="Q137" s="168"/>
      <c r="R137" s="171"/>
      <c r="S137" s="171"/>
      <c r="T137" s="198"/>
      <c r="U137" s="198"/>
      <c r="V137" s="200"/>
      <c r="W137" s="200"/>
      <c r="X137" s="200"/>
      <c r="Y137" s="200"/>
      <c r="Z137" s="200"/>
      <c r="AA137" s="200"/>
      <c r="AB137" s="200"/>
      <c r="AC137" s="179"/>
      <c r="AD137" s="201"/>
      <c r="AE137" s="201"/>
      <c r="AF137" s="168"/>
      <c r="AG137" s="174"/>
      <c r="AH137" s="174"/>
      <c r="AI137" s="174"/>
      <c r="AJ137" s="168"/>
    </row>
    <row r="138" spans="2:36" s="26" customFormat="1" ht="115.5" customHeight="1" x14ac:dyDescent="0.35">
      <c r="B138" s="169"/>
      <c r="C138" s="169"/>
      <c r="D138" s="169"/>
      <c r="E138" s="193"/>
      <c r="F138" s="193"/>
      <c r="G138" s="193"/>
      <c r="H138" s="169"/>
      <c r="I138" s="169"/>
      <c r="J138" s="9" t="s">
        <v>127</v>
      </c>
      <c r="K138" s="6" t="s">
        <v>128</v>
      </c>
      <c r="L138" s="6" t="s">
        <v>85</v>
      </c>
      <c r="M138" s="10">
        <v>40</v>
      </c>
      <c r="N138" s="196"/>
      <c r="O138" s="169"/>
      <c r="P138" s="169"/>
      <c r="Q138" s="169"/>
      <c r="R138" s="172"/>
      <c r="S138" s="172"/>
      <c r="T138" s="190"/>
      <c r="U138" s="190"/>
      <c r="V138" s="188"/>
      <c r="W138" s="188"/>
      <c r="X138" s="188"/>
      <c r="Y138" s="188"/>
      <c r="Z138" s="188"/>
      <c r="AA138" s="188"/>
      <c r="AB138" s="188"/>
      <c r="AC138" s="196"/>
      <c r="AD138" s="202"/>
      <c r="AE138" s="202"/>
      <c r="AF138" s="169"/>
      <c r="AG138" s="174"/>
      <c r="AH138" s="174"/>
      <c r="AI138" s="174"/>
      <c r="AJ138" s="169"/>
    </row>
    <row r="139" spans="2:36" s="26" customFormat="1" ht="101.15" customHeight="1" x14ac:dyDescent="0.35">
      <c r="B139" s="167" t="s">
        <v>156</v>
      </c>
      <c r="C139" s="167" t="s">
        <v>157</v>
      </c>
      <c r="D139" s="167" t="s">
        <v>66</v>
      </c>
      <c r="E139" s="195" t="s">
        <v>67</v>
      </c>
      <c r="F139" s="195" t="s">
        <v>134</v>
      </c>
      <c r="G139" s="195" t="s">
        <v>147</v>
      </c>
      <c r="H139" s="167" t="s">
        <v>70</v>
      </c>
      <c r="I139" s="167" t="s">
        <v>79</v>
      </c>
      <c r="J139" s="9" t="s">
        <v>111</v>
      </c>
      <c r="K139" s="6" t="s">
        <v>112</v>
      </c>
      <c r="L139" s="6" t="s">
        <v>85</v>
      </c>
      <c r="M139" s="10">
        <v>2</v>
      </c>
      <c r="N139" s="178" t="s">
        <v>108</v>
      </c>
      <c r="O139" s="167" t="s">
        <v>158</v>
      </c>
      <c r="P139" s="167" t="s">
        <v>75</v>
      </c>
      <c r="Q139" s="167" t="s">
        <v>76</v>
      </c>
      <c r="R139" s="170" t="s">
        <v>77</v>
      </c>
      <c r="S139" s="170" t="s">
        <v>109</v>
      </c>
      <c r="T139" s="189">
        <f>V139+Y139</f>
        <v>60990.630000000005</v>
      </c>
      <c r="U139" s="189" t="s">
        <v>79</v>
      </c>
      <c r="V139" s="187">
        <v>51842.04</v>
      </c>
      <c r="W139" s="187" t="s">
        <v>79</v>
      </c>
      <c r="X139" s="187" t="s">
        <v>79</v>
      </c>
      <c r="Y139" s="187">
        <v>9148.59</v>
      </c>
      <c r="Z139" s="187" t="s">
        <v>79</v>
      </c>
      <c r="AA139" s="187" t="s">
        <v>79</v>
      </c>
      <c r="AB139" s="187">
        <v>27401.59</v>
      </c>
      <c r="AC139" s="178" t="s">
        <v>110</v>
      </c>
      <c r="AD139" s="211" t="s">
        <v>79</v>
      </c>
      <c r="AE139" s="211">
        <f>V139+Y139</f>
        <v>60990.630000000005</v>
      </c>
      <c r="AF139" s="178" t="s">
        <v>79</v>
      </c>
      <c r="AG139" s="178" t="s">
        <v>33</v>
      </c>
      <c r="AH139" s="178" t="s">
        <v>161</v>
      </c>
      <c r="AI139" s="178" t="s">
        <v>162</v>
      </c>
      <c r="AJ139" s="178"/>
    </row>
    <row r="140" spans="2:36" s="26" customFormat="1" ht="181" customHeight="1" x14ac:dyDescent="0.35">
      <c r="B140" s="169"/>
      <c r="C140" s="169"/>
      <c r="D140" s="169"/>
      <c r="E140" s="193"/>
      <c r="F140" s="193"/>
      <c r="G140" s="193"/>
      <c r="H140" s="169"/>
      <c r="I140" s="169"/>
      <c r="J140" s="9" t="s">
        <v>127</v>
      </c>
      <c r="K140" s="6" t="s">
        <v>128</v>
      </c>
      <c r="L140" s="6" t="s">
        <v>85</v>
      </c>
      <c r="M140" s="10">
        <v>30</v>
      </c>
      <c r="N140" s="196"/>
      <c r="O140" s="169"/>
      <c r="P140" s="169"/>
      <c r="Q140" s="169"/>
      <c r="R140" s="172"/>
      <c r="S140" s="172"/>
      <c r="T140" s="190"/>
      <c r="U140" s="190"/>
      <c r="V140" s="188"/>
      <c r="W140" s="188"/>
      <c r="X140" s="188"/>
      <c r="Y140" s="188"/>
      <c r="Z140" s="188"/>
      <c r="AA140" s="188"/>
      <c r="AB140" s="188"/>
      <c r="AC140" s="196"/>
      <c r="AD140" s="202"/>
      <c r="AE140" s="202"/>
      <c r="AF140" s="169"/>
      <c r="AG140" s="196"/>
      <c r="AH140" s="196"/>
      <c r="AI140" s="196"/>
      <c r="AJ140" s="169"/>
    </row>
    <row r="141" spans="2:36" s="26" customFormat="1" ht="207" customHeight="1" x14ac:dyDescent="0.35">
      <c r="B141" s="5" t="s">
        <v>159</v>
      </c>
      <c r="C141" s="5" t="s">
        <v>160</v>
      </c>
      <c r="D141" s="5" t="s">
        <v>66</v>
      </c>
      <c r="E141" s="87" t="s">
        <v>67</v>
      </c>
      <c r="F141" s="87" t="s">
        <v>134</v>
      </c>
      <c r="G141" s="87" t="s">
        <v>147</v>
      </c>
      <c r="H141" s="5" t="s">
        <v>70</v>
      </c>
      <c r="I141" s="5" t="s">
        <v>79</v>
      </c>
      <c r="J141" s="9" t="s">
        <v>127</v>
      </c>
      <c r="K141" s="6" t="s">
        <v>128</v>
      </c>
      <c r="L141" s="6" t="s">
        <v>85</v>
      </c>
      <c r="M141" s="10">
        <v>12</v>
      </c>
      <c r="N141" s="17" t="s">
        <v>108</v>
      </c>
      <c r="O141" s="5" t="s">
        <v>158</v>
      </c>
      <c r="P141" s="5" t="s">
        <v>75</v>
      </c>
      <c r="Q141" s="5" t="s">
        <v>76</v>
      </c>
      <c r="R141" s="20" t="s">
        <v>77</v>
      </c>
      <c r="S141" s="20" t="s">
        <v>109</v>
      </c>
      <c r="T141" s="1">
        <v>154080</v>
      </c>
      <c r="U141" s="1" t="s">
        <v>79</v>
      </c>
      <c r="V141" s="18">
        <v>130968</v>
      </c>
      <c r="W141" s="18" t="s">
        <v>79</v>
      </c>
      <c r="X141" s="18" t="s">
        <v>79</v>
      </c>
      <c r="Y141" s="18">
        <v>23112</v>
      </c>
      <c r="Z141" s="18" t="s">
        <v>79</v>
      </c>
      <c r="AA141" s="18" t="s">
        <v>79</v>
      </c>
      <c r="AB141" s="18">
        <v>69224.350000000006</v>
      </c>
      <c r="AC141" s="17" t="s">
        <v>110</v>
      </c>
      <c r="AD141" s="21" t="s">
        <v>79</v>
      </c>
      <c r="AE141" s="21">
        <v>154080</v>
      </c>
      <c r="AF141" s="17" t="s">
        <v>79</v>
      </c>
      <c r="AG141" s="17" t="s">
        <v>33</v>
      </c>
      <c r="AH141" s="17" t="s">
        <v>161</v>
      </c>
      <c r="AI141" s="17" t="s">
        <v>162</v>
      </c>
      <c r="AJ141" s="17"/>
    </row>
    <row r="142" spans="2:36" s="26" customFormat="1" ht="122.15" customHeight="1" x14ac:dyDescent="0.35">
      <c r="B142" s="5" t="s">
        <v>290</v>
      </c>
      <c r="C142" s="32" t="s">
        <v>160</v>
      </c>
      <c r="D142" s="32" t="s">
        <v>66</v>
      </c>
      <c r="E142" s="88" t="s">
        <v>67</v>
      </c>
      <c r="F142" s="88" t="s">
        <v>134</v>
      </c>
      <c r="G142" s="88" t="s">
        <v>147</v>
      </c>
      <c r="H142" s="32" t="s">
        <v>70</v>
      </c>
      <c r="I142" s="32" t="s">
        <v>79</v>
      </c>
      <c r="J142" s="109" t="s">
        <v>127</v>
      </c>
      <c r="K142" s="33" t="s">
        <v>128</v>
      </c>
      <c r="L142" s="33" t="s">
        <v>85</v>
      </c>
      <c r="M142" s="34">
        <v>6</v>
      </c>
      <c r="N142" s="35" t="s">
        <v>108</v>
      </c>
      <c r="O142" s="32" t="s">
        <v>158</v>
      </c>
      <c r="P142" s="5" t="s">
        <v>75</v>
      </c>
      <c r="Q142" s="5" t="s">
        <v>76</v>
      </c>
      <c r="R142" s="20" t="s">
        <v>77</v>
      </c>
      <c r="S142" s="36" t="s">
        <v>109</v>
      </c>
      <c r="T142" s="2">
        <f>V142+Y142</f>
        <v>0</v>
      </c>
      <c r="U142" s="2" t="s">
        <v>79</v>
      </c>
      <c r="V142" s="37">
        <v>0</v>
      </c>
      <c r="W142" s="37" t="s">
        <v>79</v>
      </c>
      <c r="X142" s="37" t="s">
        <v>79</v>
      </c>
      <c r="Y142" s="37">
        <v>0</v>
      </c>
      <c r="Z142" s="37" t="s">
        <v>79</v>
      </c>
      <c r="AA142" s="37" t="s">
        <v>79</v>
      </c>
      <c r="AB142" s="37">
        <v>0</v>
      </c>
      <c r="AC142" s="35" t="s">
        <v>110</v>
      </c>
      <c r="AD142" s="38" t="s">
        <v>79</v>
      </c>
      <c r="AE142" s="38">
        <f>V142+Y142</f>
        <v>0</v>
      </c>
      <c r="AF142" s="35" t="s">
        <v>79</v>
      </c>
      <c r="AG142" s="35" t="s">
        <v>33</v>
      </c>
      <c r="AH142" s="35" t="s">
        <v>161</v>
      </c>
      <c r="AI142" s="35" t="s">
        <v>162</v>
      </c>
      <c r="AJ142" s="17"/>
    </row>
    <row r="143" spans="2:36" s="26" customFormat="1" ht="95.15" customHeight="1" x14ac:dyDescent="0.35">
      <c r="B143" s="167" t="s">
        <v>530</v>
      </c>
      <c r="C143" s="167" t="s">
        <v>163</v>
      </c>
      <c r="D143" s="167" t="s">
        <v>66</v>
      </c>
      <c r="E143" s="195" t="s">
        <v>67</v>
      </c>
      <c r="F143" s="195" t="s">
        <v>134</v>
      </c>
      <c r="G143" s="195" t="s">
        <v>147</v>
      </c>
      <c r="H143" s="167" t="s">
        <v>70</v>
      </c>
      <c r="I143" s="167" t="s">
        <v>79</v>
      </c>
      <c r="J143" s="9" t="s">
        <v>215</v>
      </c>
      <c r="K143" s="6" t="s">
        <v>107</v>
      </c>
      <c r="L143" s="6" t="s">
        <v>86</v>
      </c>
      <c r="M143" s="10">
        <v>40</v>
      </c>
      <c r="N143" s="178" t="s">
        <v>108</v>
      </c>
      <c r="O143" s="167" t="s">
        <v>153</v>
      </c>
      <c r="P143" s="167" t="s">
        <v>75</v>
      </c>
      <c r="Q143" s="167" t="s">
        <v>76</v>
      </c>
      <c r="R143" s="170" t="s">
        <v>77</v>
      </c>
      <c r="S143" s="170" t="s">
        <v>109</v>
      </c>
      <c r="T143" s="189">
        <f>V143+Y143</f>
        <v>59100</v>
      </c>
      <c r="U143" s="189" t="s">
        <v>79</v>
      </c>
      <c r="V143" s="187">
        <v>50235</v>
      </c>
      <c r="W143" s="187" t="s">
        <v>79</v>
      </c>
      <c r="X143" s="187" t="s">
        <v>79</v>
      </c>
      <c r="Y143" s="187">
        <v>8865</v>
      </c>
      <c r="Z143" s="187" t="s">
        <v>79</v>
      </c>
      <c r="AA143" s="187" t="s">
        <v>79</v>
      </c>
      <c r="AB143" s="187">
        <v>26552.17</v>
      </c>
      <c r="AC143" s="178" t="s">
        <v>110</v>
      </c>
      <c r="AD143" s="211" t="s">
        <v>79</v>
      </c>
      <c r="AE143" s="211">
        <f>V143+Y143</f>
        <v>59100</v>
      </c>
      <c r="AF143" s="178" t="s">
        <v>79</v>
      </c>
      <c r="AG143" s="178" t="s">
        <v>33</v>
      </c>
      <c r="AH143" s="178" t="s">
        <v>165</v>
      </c>
      <c r="AI143" s="178" t="s">
        <v>183</v>
      </c>
      <c r="AJ143" s="178"/>
    </row>
    <row r="144" spans="2:36" s="26" customFormat="1" ht="109" customHeight="1" x14ac:dyDescent="0.35">
      <c r="B144" s="168"/>
      <c r="C144" s="168"/>
      <c r="D144" s="168"/>
      <c r="E144" s="192"/>
      <c r="F144" s="192"/>
      <c r="G144" s="192"/>
      <c r="H144" s="168"/>
      <c r="I144" s="168"/>
      <c r="J144" s="9" t="s">
        <v>111</v>
      </c>
      <c r="K144" s="6" t="s">
        <v>112</v>
      </c>
      <c r="L144" s="6" t="s">
        <v>85</v>
      </c>
      <c r="M144" s="10">
        <v>1</v>
      </c>
      <c r="N144" s="179"/>
      <c r="O144" s="168"/>
      <c r="P144" s="168"/>
      <c r="Q144" s="168"/>
      <c r="R144" s="171"/>
      <c r="S144" s="171"/>
      <c r="T144" s="198"/>
      <c r="U144" s="198"/>
      <c r="V144" s="200"/>
      <c r="W144" s="200"/>
      <c r="X144" s="200"/>
      <c r="Y144" s="200"/>
      <c r="Z144" s="200"/>
      <c r="AA144" s="200"/>
      <c r="AB144" s="200"/>
      <c r="AC144" s="179"/>
      <c r="AD144" s="201"/>
      <c r="AE144" s="201"/>
      <c r="AF144" s="168"/>
      <c r="AG144" s="179"/>
      <c r="AH144" s="179"/>
      <c r="AI144" s="179"/>
      <c r="AJ144" s="168"/>
    </row>
    <row r="145" spans="2:36" s="26" customFormat="1" ht="100.5" customHeight="1" x14ac:dyDescent="0.35">
      <c r="B145" s="169"/>
      <c r="C145" s="169"/>
      <c r="D145" s="169"/>
      <c r="E145" s="193"/>
      <c r="F145" s="193"/>
      <c r="G145" s="193"/>
      <c r="H145" s="169"/>
      <c r="I145" s="169"/>
      <c r="J145" s="9" t="s">
        <v>127</v>
      </c>
      <c r="K145" s="6" t="s">
        <v>128</v>
      </c>
      <c r="L145" s="6" t="s">
        <v>85</v>
      </c>
      <c r="M145" s="10">
        <v>36</v>
      </c>
      <c r="N145" s="196"/>
      <c r="O145" s="169"/>
      <c r="P145" s="169"/>
      <c r="Q145" s="169"/>
      <c r="R145" s="172"/>
      <c r="S145" s="172"/>
      <c r="T145" s="190"/>
      <c r="U145" s="190"/>
      <c r="V145" s="188"/>
      <c r="W145" s="188"/>
      <c r="X145" s="188"/>
      <c r="Y145" s="188"/>
      <c r="Z145" s="188"/>
      <c r="AA145" s="188"/>
      <c r="AB145" s="188"/>
      <c r="AC145" s="196"/>
      <c r="AD145" s="202"/>
      <c r="AE145" s="202"/>
      <c r="AF145" s="169"/>
      <c r="AG145" s="196"/>
      <c r="AH145" s="196"/>
      <c r="AI145" s="196"/>
      <c r="AJ145" s="169"/>
    </row>
    <row r="146" spans="2:36" s="26" customFormat="1" ht="93" customHeight="1" x14ac:dyDescent="0.35">
      <c r="B146" s="167" t="s">
        <v>531</v>
      </c>
      <c r="C146" s="167" t="s">
        <v>166</v>
      </c>
      <c r="D146" s="167" t="s">
        <v>66</v>
      </c>
      <c r="E146" s="195" t="s">
        <v>67</v>
      </c>
      <c r="F146" s="195" t="s">
        <v>134</v>
      </c>
      <c r="G146" s="195" t="s">
        <v>147</v>
      </c>
      <c r="H146" s="167" t="s">
        <v>70</v>
      </c>
      <c r="I146" s="167" t="s">
        <v>79</v>
      </c>
      <c r="J146" s="9" t="s">
        <v>215</v>
      </c>
      <c r="K146" s="6" t="s">
        <v>107</v>
      </c>
      <c r="L146" s="6" t="s">
        <v>86</v>
      </c>
      <c r="M146" s="10">
        <v>40</v>
      </c>
      <c r="N146" s="178" t="s">
        <v>108</v>
      </c>
      <c r="O146" s="167" t="s">
        <v>153</v>
      </c>
      <c r="P146" s="167" t="s">
        <v>75</v>
      </c>
      <c r="Q146" s="167" t="s">
        <v>76</v>
      </c>
      <c r="R146" s="170" t="s">
        <v>77</v>
      </c>
      <c r="S146" s="170" t="s">
        <v>109</v>
      </c>
      <c r="T146" s="189">
        <f>V146+Y146</f>
        <v>37029.32</v>
      </c>
      <c r="U146" s="189" t="s">
        <v>79</v>
      </c>
      <c r="V146" s="187">
        <v>31474.92</v>
      </c>
      <c r="W146" s="187" t="s">
        <v>79</v>
      </c>
      <c r="X146" s="187" t="s">
        <v>79</v>
      </c>
      <c r="Y146" s="187">
        <v>5554.4</v>
      </c>
      <c r="Z146" s="187" t="s">
        <v>79</v>
      </c>
      <c r="AA146" s="187" t="s">
        <v>79</v>
      </c>
      <c r="AB146" s="187">
        <v>16636.36</v>
      </c>
      <c r="AC146" s="178" t="s">
        <v>110</v>
      </c>
      <c r="AD146" s="211" t="s">
        <v>79</v>
      </c>
      <c r="AE146" s="211">
        <f>V146+Y146</f>
        <v>37029.32</v>
      </c>
      <c r="AF146" s="178" t="s">
        <v>79</v>
      </c>
      <c r="AG146" s="178" t="s">
        <v>33</v>
      </c>
      <c r="AH146" s="178" t="s">
        <v>165</v>
      </c>
      <c r="AI146" s="178" t="s">
        <v>183</v>
      </c>
      <c r="AJ146" s="178"/>
    </row>
    <row r="147" spans="2:36" s="26" customFormat="1" ht="59.15" customHeight="1" x14ac:dyDescent="0.35">
      <c r="B147" s="168"/>
      <c r="C147" s="168"/>
      <c r="D147" s="168"/>
      <c r="E147" s="192"/>
      <c r="F147" s="192"/>
      <c r="G147" s="192"/>
      <c r="H147" s="168"/>
      <c r="I147" s="168"/>
      <c r="J147" s="9" t="s">
        <v>111</v>
      </c>
      <c r="K147" s="6" t="s">
        <v>112</v>
      </c>
      <c r="L147" s="6" t="s">
        <v>85</v>
      </c>
      <c r="M147" s="10">
        <v>1</v>
      </c>
      <c r="N147" s="179"/>
      <c r="O147" s="168"/>
      <c r="P147" s="168"/>
      <c r="Q147" s="168"/>
      <c r="R147" s="171"/>
      <c r="S147" s="171"/>
      <c r="T147" s="198"/>
      <c r="U147" s="198"/>
      <c r="V147" s="200"/>
      <c r="W147" s="200"/>
      <c r="X147" s="200"/>
      <c r="Y147" s="200"/>
      <c r="Z147" s="200"/>
      <c r="AA147" s="200"/>
      <c r="AB147" s="200"/>
      <c r="AC147" s="179"/>
      <c r="AD147" s="201"/>
      <c r="AE147" s="201"/>
      <c r="AF147" s="168"/>
      <c r="AG147" s="179"/>
      <c r="AH147" s="179"/>
      <c r="AI147" s="179"/>
      <c r="AJ147" s="168"/>
    </row>
    <row r="148" spans="2:36" s="26" customFormat="1" ht="121" customHeight="1" x14ac:dyDescent="0.35">
      <c r="B148" s="169"/>
      <c r="C148" s="169"/>
      <c r="D148" s="169"/>
      <c r="E148" s="193"/>
      <c r="F148" s="193"/>
      <c r="G148" s="193"/>
      <c r="H148" s="169"/>
      <c r="I148" s="169"/>
      <c r="J148" s="9" t="s">
        <v>127</v>
      </c>
      <c r="K148" s="6" t="s">
        <v>128</v>
      </c>
      <c r="L148" s="6" t="s">
        <v>85</v>
      </c>
      <c r="M148" s="10">
        <v>30</v>
      </c>
      <c r="N148" s="196"/>
      <c r="O148" s="169"/>
      <c r="P148" s="169"/>
      <c r="Q148" s="169"/>
      <c r="R148" s="172"/>
      <c r="S148" s="172"/>
      <c r="T148" s="190"/>
      <c r="U148" s="190"/>
      <c r="V148" s="188"/>
      <c r="W148" s="188"/>
      <c r="X148" s="188"/>
      <c r="Y148" s="188"/>
      <c r="Z148" s="188"/>
      <c r="AA148" s="188"/>
      <c r="AB148" s="188"/>
      <c r="AC148" s="196"/>
      <c r="AD148" s="202"/>
      <c r="AE148" s="202"/>
      <c r="AF148" s="169"/>
      <c r="AG148" s="196"/>
      <c r="AH148" s="196"/>
      <c r="AI148" s="196"/>
      <c r="AJ148" s="169"/>
    </row>
    <row r="149" spans="2:36" s="26" customFormat="1" ht="53.15" customHeight="1" x14ac:dyDescent="0.35">
      <c r="B149" s="167" t="s">
        <v>532</v>
      </c>
      <c r="C149" s="167" t="s">
        <v>167</v>
      </c>
      <c r="D149" s="167" t="s">
        <v>66</v>
      </c>
      <c r="E149" s="195" t="s">
        <v>67</v>
      </c>
      <c r="F149" s="195" t="s">
        <v>132</v>
      </c>
      <c r="G149" s="195" t="s">
        <v>69</v>
      </c>
      <c r="H149" s="167" t="s">
        <v>70</v>
      </c>
      <c r="I149" s="167" t="s">
        <v>79</v>
      </c>
      <c r="J149" s="9" t="s">
        <v>113</v>
      </c>
      <c r="K149" s="6" t="s">
        <v>114</v>
      </c>
      <c r="L149" s="6" t="s">
        <v>115</v>
      </c>
      <c r="M149" s="10">
        <v>3</v>
      </c>
      <c r="N149" s="178" t="s">
        <v>108</v>
      </c>
      <c r="O149" s="167" t="s">
        <v>168</v>
      </c>
      <c r="P149" s="167" t="s">
        <v>75</v>
      </c>
      <c r="Q149" s="167" t="s">
        <v>76</v>
      </c>
      <c r="R149" s="170" t="s">
        <v>77</v>
      </c>
      <c r="S149" s="170" t="s">
        <v>109</v>
      </c>
      <c r="T149" s="189">
        <f>V149+Y149</f>
        <v>224700.01</v>
      </c>
      <c r="U149" s="189" t="s">
        <v>79</v>
      </c>
      <c r="V149" s="187">
        <v>190995.01</v>
      </c>
      <c r="W149" s="187" t="s">
        <v>79</v>
      </c>
      <c r="X149" s="187" t="s">
        <v>79</v>
      </c>
      <c r="Y149" s="187">
        <v>33705</v>
      </c>
      <c r="Z149" s="187" t="s">
        <v>79</v>
      </c>
      <c r="AA149" s="187" t="s">
        <v>79</v>
      </c>
      <c r="AB149" s="187">
        <v>100952.18</v>
      </c>
      <c r="AC149" s="178" t="s">
        <v>80</v>
      </c>
      <c r="AD149" s="211" t="s">
        <v>79</v>
      </c>
      <c r="AE149" s="211">
        <f>V149+Y149</f>
        <v>224700.01</v>
      </c>
      <c r="AF149" s="178" t="s">
        <v>79</v>
      </c>
      <c r="AG149" s="178" t="s">
        <v>33</v>
      </c>
      <c r="AH149" s="178" t="s">
        <v>165</v>
      </c>
      <c r="AI149" s="178" t="s">
        <v>183</v>
      </c>
      <c r="AJ149" s="178"/>
    </row>
    <row r="150" spans="2:36" s="26" customFormat="1" ht="57" customHeight="1" x14ac:dyDescent="0.35">
      <c r="B150" s="168"/>
      <c r="C150" s="168"/>
      <c r="D150" s="168"/>
      <c r="E150" s="192"/>
      <c r="F150" s="192"/>
      <c r="G150" s="192"/>
      <c r="H150" s="168"/>
      <c r="I150" s="168"/>
      <c r="J150" s="9" t="s">
        <v>116</v>
      </c>
      <c r="K150" s="6" t="s">
        <v>117</v>
      </c>
      <c r="L150" s="6" t="s">
        <v>85</v>
      </c>
      <c r="M150" s="10">
        <v>2</v>
      </c>
      <c r="N150" s="179"/>
      <c r="O150" s="168"/>
      <c r="P150" s="168"/>
      <c r="Q150" s="168"/>
      <c r="R150" s="171"/>
      <c r="S150" s="171"/>
      <c r="T150" s="198"/>
      <c r="U150" s="198"/>
      <c r="V150" s="200"/>
      <c r="W150" s="200"/>
      <c r="X150" s="200"/>
      <c r="Y150" s="200"/>
      <c r="Z150" s="200"/>
      <c r="AA150" s="200"/>
      <c r="AB150" s="200"/>
      <c r="AC150" s="179"/>
      <c r="AD150" s="201"/>
      <c r="AE150" s="201"/>
      <c r="AF150" s="168"/>
      <c r="AG150" s="179"/>
      <c r="AH150" s="179"/>
      <c r="AI150" s="179"/>
      <c r="AJ150" s="168"/>
    </row>
    <row r="151" spans="2:36" s="26" customFormat="1" ht="49" customHeight="1" x14ac:dyDescent="0.35">
      <c r="B151" s="168"/>
      <c r="C151" s="168"/>
      <c r="D151" s="168"/>
      <c r="E151" s="192"/>
      <c r="F151" s="192"/>
      <c r="G151" s="192"/>
      <c r="H151" s="168"/>
      <c r="I151" s="168"/>
      <c r="J151" s="9" t="s">
        <v>216</v>
      </c>
      <c r="K151" s="6" t="s">
        <v>118</v>
      </c>
      <c r="L151" s="6" t="s">
        <v>119</v>
      </c>
      <c r="M151" s="10">
        <v>2</v>
      </c>
      <c r="N151" s="179"/>
      <c r="O151" s="168"/>
      <c r="P151" s="168"/>
      <c r="Q151" s="168"/>
      <c r="R151" s="171"/>
      <c r="S151" s="171"/>
      <c r="T151" s="198"/>
      <c r="U151" s="198"/>
      <c r="V151" s="200"/>
      <c r="W151" s="200"/>
      <c r="X151" s="200"/>
      <c r="Y151" s="200"/>
      <c r="Z151" s="200"/>
      <c r="AA151" s="200"/>
      <c r="AB151" s="200"/>
      <c r="AC151" s="179"/>
      <c r="AD151" s="201"/>
      <c r="AE151" s="201"/>
      <c r="AF151" s="168"/>
      <c r="AG151" s="179"/>
      <c r="AH151" s="179"/>
      <c r="AI151" s="179"/>
      <c r="AJ151" s="168"/>
    </row>
    <row r="152" spans="2:36" s="26" customFormat="1" ht="44.15" customHeight="1" x14ac:dyDescent="0.35">
      <c r="B152" s="169"/>
      <c r="C152" s="169"/>
      <c r="D152" s="169"/>
      <c r="E152" s="193"/>
      <c r="F152" s="193"/>
      <c r="G152" s="193"/>
      <c r="H152" s="169"/>
      <c r="I152" s="169"/>
      <c r="J152" s="9" t="s">
        <v>120</v>
      </c>
      <c r="K152" s="6" t="s">
        <v>121</v>
      </c>
      <c r="L152" s="6" t="s">
        <v>119</v>
      </c>
      <c r="M152" s="10">
        <v>2</v>
      </c>
      <c r="N152" s="196"/>
      <c r="O152" s="169"/>
      <c r="P152" s="169"/>
      <c r="Q152" s="169"/>
      <c r="R152" s="172"/>
      <c r="S152" s="172"/>
      <c r="T152" s="190"/>
      <c r="U152" s="190"/>
      <c r="V152" s="188"/>
      <c r="W152" s="188"/>
      <c r="X152" s="188"/>
      <c r="Y152" s="188"/>
      <c r="Z152" s="188"/>
      <c r="AA152" s="188"/>
      <c r="AB152" s="188"/>
      <c r="AC152" s="196"/>
      <c r="AD152" s="202"/>
      <c r="AE152" s="202"/>
      <c r="AF152" s="169"/>
      <c r="AG152" s="196"/>
      <c r="AH152" s="196"/>
      <c r="AI152" s="196"/>
      <c r="AJ152" s="169"/>
    </row>
    <row r="153" spans="2:36" ht="52" customHeight="1" x14ac:dyDescent="0.3">
      <c r="B153" s="173" t="s">
        <v>533</v>
      </c>
      <c r="C153" s="173" t="s">
        <v>169</v>
      </c>
      <c r="D153" s="173" t="s">
        <v>66</v>
      </c>
      <c r="E153" s="182" t="s">
        <v>67</v>
      </c>
      <c r="F153" s="182" t="s">
        <v>132</v>
      </c>
      <c r="G153" s="182" t="s">
        <v>69</v>
      </c>
      <c r="H153" s="173" t="s">
        <v>70</v>
      </c>
      <c r="I153" s="173" t="s">
        <v>79</v>
      </c>
      <c r="J153" s="9" t="s">
        <v>113</v>
      </c>
      <c r="K153" s="6" t="s">
        <v>114</v>
      </c>
      <c r="L153" s="6" t="s">
        <v>115</v>
      </c>
      <c r="M153" s="6">
        <v>1</v>
      </c>
      <c r="N153" s="174" t="s">
        <v>108</v>
      </c>
      <c r="O153" s="173" t="s">
        <v>168</v>
      </c>
      <c r="P153" s="173" t="s">
        <v>75</v>
      </c>
      <c r="Q153" s="173" t="s">
        <v>76</v>
      </c>
      <c r="R153" s="191" t="s">
        <v>77</v>
      </c>
      <c r="S153" s="191" t="s">
        <v>109</v>
      </c>
      <c r="T153" s="197">
        <f>V153+Y153</f>
        <v>74899.989999999991</v>
      </c>
      <c r="U153" s="197" t="s">
        <v>79</v>
      </c>
      <c r="V153" s="199">
        <v>63664.99</v>
      </c>
      <c r="W153" s="199" t="s">
        <v>79</v>
      </c>
      <c r="X153" s="199" t="s">
        <v>79</v>
      </c>
      <c r="Y153" s="199">
        <v>11235</v>
      </c>
      <c r="Z153" s="199" t="s">
        <v>79</v>
      </c>
      <c r="AA153" s="199" t="s">
        <v>79</v>
      </c>
      <c r="AB153" s="199">
        <v>33650.720000000001</v>
      </c>
      <c r="AC153" s="174" t="s">
        <v>80</v>
      </c>
      <c r="AD153" s="175" t="s">
        <v>79</v>
      </c>
      <c r="AE153" s="175">
        <f>V153+Y153</f>
        <v>74899.989999999991</v>
      </c>
      <c r="AF153" s="174" t="s">
        <v>79</v>
      </c>
      <c r="AG153" s="174" t="s">
        <v>33</v>
      </c>
      <c r="AH153" s="174" t="s">
        <v>170</v>
      </c>
      <c r="AI153" s="174" t="s">
        <v>171</v>
      </c>
      <c r="AJ153" s="174"/>
    </row>
    <row r="154" spans="2:36" ht="65" x14ac:dyDescent="0.3">
      <c r="B154" s="173"/>
      <c r="C154" s="173"/>
      <c r="D154" s="173"/>
      <c r="E154" s="182"/>
      <c r="F154" s="182"/>
      <c r="G154" s="182"/>
      <c r="H154" s="173"/>
      <c r="I154" s="173"/>
      <c r="J154" s="9" t="s">
        <v>116</v>
      </c>
      <c r="K154" s="6" t="s">
        <v>117</v>
      </c>
      <c r="L154" s="6" t="s">
        <v>85</v>
      </c>
      <c r="M154" s="6">
        <v>1</v>
      </c>
      <c r="N154" s="174"/>
      <c r="O154" s="173"/>
      <c r="P154" s="173"/>
      <c r="Q154" s="173"/>
      <c r="R154" s="191"/>
      <c r="S154" s="191"/>
      <c r="T154" s="197"/>
      <c r="U154" s="197"/>
      <c r="V154" s="199"/>
      <c r="W154" s="199"/>
      <c r="X154" s="199"/>
      <c r="Y154" s="199"/>
      <c r="Z154" s="199"/>
      <c r="AA154" s="199"/>
      <c r="AB154" s="199"/>
      <c r="AC154" s="174"/>
      <c r="AD154" s="175"/>
      <c r="AE154" s="175"/>
      <c r="AF154" s="173"/>
      <c r="AG154" s="174"/>
      <c r="AH154" s="174"/>
      <c r="AI154" s="174"/>
      <c r="AJ154" s="173"/>
    </row>
    <row r="155" spans="2:36" ht="52" x14ac:dyDescent="0.3">
      <c r="B155" s="173"/>
      <c r="C155" s="173"/>
      <c r="D155" s="173"/>
      <c r="E155" s="182"/>
      <c r="F155" s="182"/>
      <c r="G155" s="182"/>
      <c r="H155" s="173"/>
      <c r="I155" s="173"/>
      <c r="J155" s="9" t="s">
        <v>216</v>
      </c>
      <c r="K155" s="6" t="s">
        <v>118</v>
      </c>
      <c r="L155" s="6" t="s">
        <v>119</v>
      </c>
      <c r="M155" s="6">
        <v>1</v>
      </c>
      <c r="N155" s="174"/>
      <c r="O155" s="173"/>
      <c r="P155" s="173"/>
      <c r="Q155" s="173"/>
      <c r="R155" s="191"/>
      <c r="S155" s="191"/>
      <c r="T155" s="197"/>
      <c r="U155" s="197"/>
      <c r="V155" s="199"/>
      <c r="W155" s="199"/>
      <c r="X155" s="199"/>
      <c r="Y155" s="199"/>
      <c r="Z155" s="199"/>
      <c r="AA155" s="199"/>
      <c r="AB155" s="199"/>
      <c r="AC155" s="174"/>
      <c r="AD155" s="175"/>
      <c r="AE155" s="175"/>
      <c r="AF155" s="173"/>
      <c r="AG155" s="174"/>
      <c r="AH155" s="174"/>
      <c r="AI155" s="174"/>
      <c r="AJ155" s="173"/>
    </row>
    <row r="156" spans="2:36" ht="26" x14ac:dyDescent="0.3">
      <c r="B156" s="173"/>
      <c r="C156" s="173"/>
      <c r="D156" s="173"/>
      <c r="E156" s="182"/>
      <c r="F156" s="182"/>
      <c r="G156" s="182"/>
      <c r="H156" s="173"/>
      <c r="I156" s="173"/>
      <c r="J156" s="9" t="s">
        <v>120</v>
      </c>
      <c r="K156" s="6" t="s">
        <v>121</v>
      </c>
      <c r="L156" s="6" t="s">
        <v>119</v>
      </c>
      <c r="M156" s="10">
        <v>1</v>
      </c>
      <c r="N156" s="174"/>
      <c r="O156" s="173"/>
      <c r="P156" s="173"/>
      <c r="Q156" s="173"/>
      <c r="R156" s="191"/>
      <c r="S156" s="191"/>
      <c r="T156" s="197"/>
      <c r="U156" s="197"/>
      <c r="V156" s="199"/>
      <c r="W156" s="199"/>
      <c r="X156" s="199"/>
      <c r="Y156" s="199"/>
      <c r="Z156" s="199"/>
      <c r="AA156" s="199"/>
      <c r="AB156" s="199"/>
      <c r="AC156" s="174"/>
      <c r="AD156" s="175"/>
      <c r="AE156" s="175"/>
      <c r="AF156" s="173"/>
      <c r="AG156" s="174"/>
      <c r="AH156" s="174"/>
      <c r="AI156" s="174"/>
      <c r="AJ156" s="173"/>
    </row>
    <row r="157" spans="2:36" s="63" customFormat="1" ht="132" customHeight="1" x14ac:dyDescent="0.35">
      <c r="B157" s="173" t="s">
        <v>329</v>
      </c>
      <c r="C157" s="173" t="s">
        <v>330</v>
      </c>
      <c r="D157" s="173" t="s">
        <v>106</v>
      </c>
      <c r="E157" s="182" t="s">
        <v>67</v>
      </c>
      <c r="F157" s="182" t="s">
        <v>134</v>
      </c>
      <c r="G157" s="182" t="s">
        <v>147</v>
      </c>
      <c r="H157" s="173" t="s">
        <v>70</v>
      </c>
      <c r="I157" s="173" t="s">
        <v>79</v>
      </c>
      <c r="J157" s="9" t="s">
        <v>215</v>
      </c>
      <c r="K157" s="6" t="s">
        <v>107</v>
      </c>
      <c r="L157" s="6" t="s">
        <v>86</v>
      </c>
      <c r="M157" s="6">
        <v>40</v>
      </c>
      <c r="N157" s="174" t="s">
        <v>108</v>
      </c>
      <c r="O157" s="173" t="s">
        <v>331</v>
      </c>
      <c r="P157" s="173" t="s">
        <v>75</v>
      </c>
      <c r="Q157" s="173" t="s">
        <v>76</v>
      </c>
      <c r="R157" s="191" t="s">
        <v>77</v>
      </c>
      <c r="S157" s="191" t="s">
        <v>109</v>
      </c>
      <c r="T157" s="197">
        <f>V157+Y157</f>
        <v>277334.76</v>
      </c>
      <c r="U157" s="197">
        <f>T157/M158</f>
        <v>69333.69</v>
      </c>
      <c r="V157" s="187">
        <v>235734.54</v>
      </c>
      <c r="W157" s="199" t="s">
        <v>79</v>
      </c>
      <c r="X157" s="199" t="s">
        <v>79</v>
      </c>
      <c r="Y157" s="199">
        <v>41600.22</v>
      </c>
      <c r="Z157" s="199" t="s">
        <v>98</v>
      </c>
      <c r="AA157" s="199" t="s">
        <v>79</v>
      </c>
      <c r="AB157" s="199">
        <v>48941.43</v>
      </c>
      <c r="AC157" s="174" t="s">
        <v>149</v>
      </c>
      <c r="AD157" s="175" t="s">
        <v>79</v>
      </c>
      <c r="AE157" s="175">
        <f>V157+Y157</f>
        <v>277334.76</v>
      </c>
      <c r="AF157" s="174" t="s">
        <v>79</v>
      </c>
      <c r="AG157" s="174" t="s">
        <v>33</v>
      </c>
      <c r="AH157" s="174" t="s">
        <v>178</v>
      </c>
      <c r="AI157" s="174" t="s">
        <v>161</v>
      </c>
      <c r="AJ157" s="174"/>
    </row>
    <row r="158" spans="2:36" s="63" customFormat="1" ht="86.15" customHeight="1" x14ac:dyDescent="0.35">
      <c r="B158" s="173"/>
      <c r="C158" s="173"/>
      <c r="D158" s="173"/>
      <c r="E158" s="182"/>
      <c r="F158" s="182"/>
      <c r="G158" s="182"/>
      <c r="H158" s="173"/>
      <c r="I158" s="173"/>
      <c r="J158" s="9" t="s">
        <v>111</v>
      </c>
      <c r="K158" s="6" t="s">
        <v>112</v>
      </c>
      <c r="L158" s="6" t="s">
        <v>85</v>
      </c>
      <c r="M158" s="6">
        <v>4</v>
      </c>
      <c r="N158" s="174"/>
      <c r="O158" s="173"/>
      <c r="P158" s="173"/>
      <c r="Q158" s="173"/>
      <c r="R158" s="191"/>
      <c r="S158" s="191"/>
      <c r="T158" s="197"/>
      <c r="U158" s="197"/>
      <c r="V158" s="200"/>
      <c r="W158" s="199"/>
      <c r="X158" s="199"/>
      <c r="Y158" s="199"/>
      <c r="Z158" s="199"/>
      <c r="AA158" s="199"/>
      <c r="AB158" s="199"/>
      <c r="AC158" s="174"/>
      <c r="AD158" s="175"/>
      <c r="AE158" s="175"/>
      <c r="AF158" s="173"/>
      <c r="AG158" s="174"/>
      <c r="AH158" s="174"/>
      <c r="AI158" s="174"/>
      <c r="AJ158" s="173"/>
    </row>
    <row r="159" spans="2:36" s="63" customFormat="1" ht="59.15" customHeight="1" x14ac:dyDescent="0.35">
      <c r="B159" s="173"/>
      <c r="C159" s="173"/>
      <c r="D159" s="173"/>
      <c r="E159" s="182"/>
      <c r="F159" s="182"/>
      <c r="G159" s="182"/>
      <c r="H159" s="173"/>
      <c r="I159" s="173"/>
      <c r="J159" s="9" t="s">
        <v>127</v>
      </c>
      <c r="K159" s="6" t="s">
        <v>128</v>
      </c>
      <c r="L159" s="6" t="s">
        <v>85</v>
      </c>
      <c r="M159" s="10">
        <v>144</v>
      </c>
      <c r="N159" s="174"/>
      <c r="O159" s="173"/>
      <c r="P159" s="173"/>
      <c r="Q159" s="173"/>
      <c r="R159" s="191"/>
      <c r="S159" s="191"/>
      <c r="T159" s="197"/>
      <c r="U159" s="197"/>
      <c r="V159" s="188"/>
      <c r="W159" s="199"/>
      <c r="X159" s="199"/>
      <c r="Y159" s="199"/>
      <c r="Z159" s="199"/>
      <c r="AA159" s="199"/>
      <c r="AB159" s="199"/>
      <c r="AC159" s="174"/>
      <c r="AD159" s="175"/>
      <c r="AE159" s="175"/>
      <c r="AF159" s="173"/>
      <c r="AG159" s="174"/>
      <c r="AH159" s="174"/>
      <c r="AI159" s="174"/>
      <c r="AJ159" s="173"/>
    </row>
    <row r="160" spans="2:36" s="63" customFormat="1" ht="104.15" customHeight="1" x14ac:dyDescent="0.35">
      <c r="B160" s="173" t="s">
        <v>332</v>
      </c>
      <c r="C160" s="173" t="s">
        <v>333</v>
      </c>
      <c r="D160" s="173" t="s">
        <v>106</v>
      </c>
      <c r="E160" s="182" t="s">
        <v>67</v>
      </c>
      <c r="F160" s="182" t="s">
        <v>134</v>
      </c>
      <c r="G160" s="182" t="s">
        <v>147</v>
      </c>
      <c r="H160" s="167" t="s">
        <v>70</v>
      </c>
      <c r="I160" s="173" t="s">
        <v>79</v>
      </c>
      <c r="J160" s="9" t="s">
        <v>215</v>
      </c>
      <c r="K160" s="6" t="s">
        <v>107</v>
      </c>
      <c r="L160" s="6" t="s">
        <v>86</v>
      </c>
      <c r="M160" s="6">
        <v>40</v>
      </c>
      <c r="N160" s="174" t="s">
        <v>108</v>
      </c>
      <c r="O160" s="173" t="s">
        <v>334</v>
      </c>
      <c r="P160" s="173" t="s">
        <v>75</v>
      </c>
      <c r="Q160" s="173" t="s">
        <v>76</v>
      </c>
      <c r="R160" s="191" t="s">
        <v>77</v>
      </c>
      <c r="S160" s="170" t="s">
        <v>109</v>
      </c>
      <c r="T160" s="189">
        <f>V160+Y160</f>
        <v>292742.25</v>
      </c>
      <c r="U160" s="189">
        <f>T160/M161</f>
        <v>73185.5625</v>
      </c>
      <c r="V160" s="187">
        <v>248830.91</v>
      </c>
      <c r="W160" s="187" t="s">
        <v>79</v>
      </c>
      <c r="X160" s="187" t="s">
        <v>79</v>
      </c>
      <c r="Y160" s="187">
        <v>43911.34</v>
      </c>
      <c r="Z160" s="187" t="s">
        <v>79</v>
      </c>
      <c r="AA160" s="187" t="s">
        <v>79</v>
      </c>
      <c r="AB160" s="187">
        <v>51660.4</v>
      </c>
      <c r="AC160" s="178" t="s">
        <v>110</v>
      </c>
      <c r="AD160" s="211" t="s">
        <v>79</v>
      </c>
      <c r="AE160" s="211">
        <f>V160+Y160</f>
        <v>292742.25</v>
      </c>
      <c r="AF160" s="178" t="s">
        <v>79</v>
      </c>
      <c r="AG160" s="174" t="s">
        <v>33</v>
      </c>
      <c r="AH160" s="174" t="s">
        <v>596</v>
      </c>
      <c r="AI160" s="174" t="s">
        <v>161</v>
      </c>
      <c r="AJ160" s="178"/>
    </row>
    <row r="161" spans="2:36" s="63" customFormat="1" ht="65.150000000000006" customHeight="1" x14ac:dyDescent="0.35">
      <c r="B161" s="173"/>
      <c r="C161" s="173"/>
      <c r="D161" s="173"/>
      <c r="E161" s="182"/>
      <c r="F161" s="182"/>
      <c r="G161" s="182"/>
      <c r="H161" s="168"/>
      <c r="I161" s="173"/>
      <c r="J161" s="9" t="s">
        <v>111</v>
      </c>
      <c r="K161" s="6" t="s">
        <v>112</v>
      </c>
      <c r="L161" s="6" t="s">
        <v>85</v>
      </c>
      <c r="M161" s="6">
        <v>4</v>
      </c>
      <c r="N161" s="174"/>
      <c r="O161" s="173"/>
      <c r="P161" s="173"/>
      <c r="Q161" s="173"/>
      <c r="R161" s="191"/>
      <c r="S161" s="171"/>
      <c r="T161" s="198"/>
      <c r="U161" s="198"/>
      <c r="V161" s="200"/>
      <c r="W161" s="200"/>
      <c r="X161" s="200"/>
      <c r="Y161" s="200"/>
      <c r="Z161" s="200"/>
      <c r="AA161" s="200"/>
      <c r="AB161" s="200"/>
      <c r="AC161" s="179"/>
      <c r="AD161" s="201"/>
      <c r="AE161" s="201"/>
      <c r="AF161" s="168"/>
      <c r="AG161" s="174"/>
      <c r="AH161" s="174"/>
      <c r="AI161" s="174"/>
      <c r="AJ161" s="168"/>
    </row>
    <row r="162" spans="2:36" s="63" customFormat="1" ht="65.5" customHeight="1" x14ac:dyDescent="0.35">
      <c r="B162" s="173"/>
      <c r="C162" s="173"/>
      <c r="D162" s="173"/>
      <c r="E162" s="182"/>
      <c r="F162" s="182"/>
      <c r="G162" s="182"/>
      <c r="H162" s="169"/>
      <c r="I162" s="173"/>
      <c r="J162" s="9" t="s">
        <v>127</v>
      </c>
      <c r="K162" s="6" t="s">
        <v>128</v>
      </c>
      <c r="L162" s="6" t="s">
        <v>85</v>
      </c>
      <c r="M162" s="10">
        <v>152</v>
      </c>
      <c r="N162" s="174"/>
      <c r="O162" s="173"/>
      <c r="P162" s="173"/>
      <c r="Q162" s="173"/>
      <c r="R162" s="191"/>
      <c r="S162" s="172"/>
      <c r="T162" s="190"/>
      <c r="U162" s="190"/>
      <c r="V162" s="188"/>
      <c r="W162" s="188"/>
      <c r="X162" s="188"/>
      <c r="Y162" s="188"/>
      <c r="Z162" s="188"/>
      <c r="AA162" s="188"/>
      <c r="AB162" s="188"/>
      <c r="AC162" s="196"/>
      <c r="AD162" s="202"/>
      <c r="AE162" s="202"/>
      <c r="AF162" s="169"/>
      <c r="AG162" s="174"/>
      <c r="AH162" s="174"/>
      <c r="AI162" s="174"/>
      <c r="AJ162" s="169"/>
    </row>
    <row r="163" spans="2:36" s="63" customFormat="1" ht="101.15" customHeight="1" x14ac:dyDescent="0.35">
      <c r="B163" s="167" t="s">
        <v>335</v>
      </c>
      <c r="C163" s="167" t="s">
        <v>336</v>
      </c>
      <c r="D163" s="167" t="s">
        <v>106</v>
      </c>
      <c r="E163" s="195" t="s">
        <v>67</v>
      </c>
      <c r="F163" s="195" t="s">
        <v>134</v>
      </c>
      <c r="G163" s="195" t="s">
        <v>147</v>
      </c>
      <c r="H163" s="167" t="s">
        <v>70</v>
      </c>
      <c r="I163" s="167" t="s">
        <v>79</v>
      </c>
      <c r="J163" s="9" t="s">
        <v>215</v>
      </c>
      <c r="K163" s="6" t="s">
        <v>107</v>
      </c>
      <c r="L163" s="6" t="s">
        <v>86</v>
      </c>
      <c r="M163" s="10">
        <v>40</v>
      </c>
      <c r="N163" s="178" t="s">
        <v>108</v>
      </c>
      <c r="O163" s="167" t="s">
        <v>334</v>
      </c>
      <c r="P163" s="167" t="s">
        <v>75</v>
      </c>
      <c r="Q163" s="167" t="s">
        <v>76</v>
      </c>
      <c r="R163" s="170" t="s">
        <v>77</v>
      </c>
      <c r="S163" s="170" t="s">
        <v>109</v>
      </c>
      <c r="T163" s="189">
        <f>V163+Y163</f>
        <v>57778.05</v>
      </c>
      <c r="U163" s="189">
        <f>T163/M164</f>
        <v>57778.05</v>
      </c>
      <c r="V163" s="187">
        <v>49111.35</v>
      </c>
      <c r="W163" s="187" t="s">
        <v>79</v>
      </c>
      <c r="X163" s="187" t="s">
        <v>79</v>
      </c>
      <c r="Y163" s="187">
        <v>8666.7000000000007</v>
      </c>
      <c r="Z163" s="187" t="s">
        <v>79</v>
      </c>
      <c r="AA163" s="187" t="s">
        <v>79</v>
      </c>
      <c r="AB163" s="187">
        <v>10196.129999999999</v>
      </c>
      <c r="AC163" s="178" t="s">
        <v>110</v>
      </c>
      <c r="AD163" s="211" t="s">
        <v>79</v>
      </c>
      <c r="AE163" s="211">
        <f>V163+Y163</f>
        <v>57778.05</v>
      </c>
      <c r="AF163" s="178" t="s">
        <v>79</v>
      </c>
      <c r="AG163" s="174" t="s">
        <v>33</v>
      </c>
      <c r="AH163" s="174" t="s">
        <v>180</v>
      </c>
      <c r="AI163" s="174" t="s">
        <v>164</v>
      </c>
      <c r="AJ163" s="178"/>
    </row>
    <row r="164" spans="2:36" s="63" customFormat="1" ht="75.650000000000006" customHeight="1" x14ac:dyDescent="0.35">
      <c r="B164" s="168"/>
      <c r="C164" s="168"/>
      <c r="D164" s="168"/>
      <c r="E164" s="192"/>
      <c r="F164" s="192"/>
      <c r="G164" s="192"/>
      <c r="H164" s="168"/>
      <c r="I164" s="168"/>
      <c r="J164" s="9" t="s">
        <v>111</v>
      </c>
      <c r="K164" s="6" t="s">
        <v>112</v>
      </c>
      <c r="L164" s="6" t="s">
        <v>85</v>
      </c>
      <c r="M164" s="10">
        <v>1</v>
      </c>
      <c r="N164" s="179"/>
      <c r="O164" s="168"/>
      <c r="P164" s="168"/>
      <c r="Q164" s="168"/>
      <c r="R164" s="171"/>
      <c r="S164" s="171"/>
      <c r="T164" s="198"/>
      <c r="U164" s="198"/>
      <c r="V164" s="200"/>
      <c r="W164" s="200"/>
      <c r="X164" s="200"/>
      <c r="Y164" s="200"/>
      <c r="Z164" s="200"/>
      <c r="AA164" s="200"/>
      <c r="AB164" s="200"/>
      <c r="AC164" s="179"/>
      <c r="AD164" s="201"/>
      <c r="AE164" s="201"/>
      <c r="AF164" s="168"/>
      <c r="AG164" s="174"/>
      <c r="AH164" s="174"/>
      <c r="AI164" s="174"/>
      <c r="AJ164" s="168"/>
    </row>
    <row r="165" spans="2:36" s="63" customFormat="1" ht="56.15" customHeight="1" x14ac:dyDescent="0.35">
      <c r="B165" s="169"/>
      <c r="C165" s="169"/>
      <c r="D165" s="169"/>
      <c r="E165" s="193"/>
      <c r="F165" s="193"/>
      <c r="G165" s="193"/>
      <c r="H165" s="169"/>
      <c r="I165" s="169"/>
      <c r="J165" s="9" t="s">
        <v>127</v>
      </c>
      <c r="K165" s="6" t="s">
        <v>128</v>
      </c>
      <c r="L165" s="6" t="s">
        <v>85</v>
      </c>
      <c r="M165" s="10">
        <v>30</v>
      </c>
      <c r="N165" s="196"/>
      <c r="O165" s="169"/>
      <c r="P165" s="169"/>
      <c r="Q165" s="169"/>
      <c r="R165" s="172"/>
      <c r="S165" s="172"/>
      <c r="T165" s="190"/>
      <c r="U165" s="190"/>
      <c r="V165" s="188"/>
      <c r="W165" s="188"/>
      <c r="X165" s="188"/>
      <c r="Y165" s="188"/>
      <c r="Z165" s="188"/>
      <c r="AA165" s="188"/>
      <c r="AB165" s="188"/>
      <c r="AC165" s="196"/>
      <c r="AD165" s="202"/>
      <c r="AE165" s="202"/>
      <c r="AF165" s="169"/>
      <c r="AG165" s="174"/>
      <c r="AH165" s="174"/>
      <c r="AI165" s="174"/>
      <c r="AJ165" s="169"/>
    </row>
    <row r="166" spans="2:36" s="63" customFormat="1" ht="51" customHeight="1" x14ac:dyDescent="0.35">
      <c r="B166" s="167" t="s">
        <v>337</v>
      </c>
      <c r="C166" s="167" t="s">
        <v>338</v>
      </c>
      <c r="D166" s="167" t="s">
        <v>66</v>
      </c>
      <c r="E166" s="195" t="s">
        <v>67</v>
      </c>
      <c r="F166" s="195" t="s">
        <v>134</v>
      </c>
      <c r="G166" s="195" t="s">
        <v>147</v>
      </c>
      <c r="H166" s="167" t="s">
        <v>70</v>
      </c>
      <c r="I166" s="167" t="s">
        <v>79</v>
      </c>
      <c r="J166" s="279" t="s">
        <v>127</v>
      </c>
      <c r="K166" s="167" t="s">
        <v>128</v>
      </c>
      <c r="L166" s="167" t="s">
        <v>85</v>
      </c>
      <c r="M166" s="287">
        <v>7</v>
      </c>
      <c r="N166" s="178" t="s">
        <v>108</v>
      </c>
      <c r="O166" s="167" t="s">
        <v>339</v>
      </c>
      <c r="P166" s="167" t="s">
        <v>75</v>
      </c>
      <c r="Q166" s="167" t="s">
        <v>76</v>
      </c>
      <c r="R166" s="170" t="s">
        <v>77</v>
      </c>
      <c r="S166" s="170" t="s">
        <v>109</v>
      </c>
      <c r="T166" s="189">
        <f>V166+Y166</f>
        <v>74900</v>
      </c>
      <c r="U166" s="189">
        <v>74900</v>
      </c>
      <c r="V166" s="187">
        <v>63665</v>
      </c>
      <c r="W166" s="187" t="s">
        <v>79</v>
      </c>
      <c r="X166" s="187" t="s">
        <v>79</v>
      </c>
      <c r="Y166" s="187">
        <v>11235</v>
      </c>
      <c r="Z166" s="187" t="s">
        <v>79</v>
      </c>
      <c r="AA166" s="187" t="s">
        <v>79</v>
      </c>
      <c r="AB166" s="187">
        <v>13217.65</v>
      </c>
      <c r="AC166" s="178" t="s">
        <v>110</v>
      </c>
      <c r="AD166" s="211" t="s">
        <v>79</v>
      </c>
      <c r="AE166" s="211">
        <f>V166+Y166</f>
        <v>74900</v>
      </c>
      <c r="AF166" s="178" t="s">
        <v>79</v>
      </c>
      <c r="AG166" s="178" t="s">
        <v>33</v>
      </c>
      <c r="AH166" s="178" t="s">
        <v>180</v>
      </c>
      <c r="AI166" s="178" t="s">
        <v>164</v>
      </c>
      <c r="AJ166" s="178"/>
    </row>
    <row r="167" spans="2:36" s="63" customFormat="1" ht="101.15" customHeight="1" x14ac:dyDescent="0.35">
      <c r="B167" s="173"/>
      <c r="C167" s="173"/>
      <c r="D167" s="173"/>
      <c r="E167" s="182"/>
      <c r="F167" s="182"/>
      <c r="G167" s="182"/>
      <c r="H167" s="168"/>
      <c r="I167" s="173"/>
      <c r="J167" s="307"/>
      <c r="K167" s="173"/>
      <c r="L167" s="173"/>
      <c r="M167" s="308"/>
      <c r="N167" s="174"/>
      <c r="O167" s="173"/>
      <c r="P167" s="168"/>
      <c r="Q167" s="168"/>
      <c r="R167" s="171"/>
      <c r="S167" s="191"/>
      <c r="T167" s="197"/>
      <c r="U167" s="197"/>
      <c r="V167" s="199"/>
      <c r="W167" s="199"/>
      <c r="X167" s="199"/>
      <c r="Y167" s="199"/>
      <c r="Z167" s="199"/>
      <c r="AA167" s="199"/>
      <c r="AB167" s="199"/>
      <c r="AC167" s="174"/>
      <c r="AD167" s="175"/>
      <c r="AE167" s="175"/>
      <c r="AF167" s="173"/>
      <c r="AG167" s="174"/>
      <c r="AH167" s="174"/>
      <c r="AI167" s="174"/>
      <c r="AJ167" s="173"/>
    </row>
    <row r="168" spans="2:36" s="63" customFormat="1" ht="119.5" customHeight="1" x14ac:dyDescent="0.35">
      <c r="B168" s="167" t="s">
        <v>341</v>
      </c>
      <c r="C168" s="167" t="s">
        <v>340</v>
      </c>
      <c r="D168" s="167" t="s">
        <v>66</v>
      </c>
      <c r="E168" s="195" t="s">
        <v>67</v>
      </c>
      <c r="F168" s="195" t="s">
        <v>134</v>
      </c>
      <c r="G168" s="195" t="s">
        <v>147</v>
      </c>
      <c r="H168" s="167" t="s">
        <v>70</v>
      </c>
      <c r="I168" s="167" t="s">
        <v>79</v>
      </c>
      <c r="J168" s="25" t="s">
        <v>215</v>
      </c>
      <c r="K168" s="4" t="s">
        <v>107</v>
      </c>
      <c r="L168" s="4" t="s">
        <v>86</v>
      </c>
      <c r="M168" s="10">
        <v>40</v>
      </c>
      <c r="N168" s="178" t="s">
        <v>108</v>
      </c>
      <c r="O168" s="167" t="s">
        <v>339</v>
      </c>
      <c r="P168" s="167" t="s">
        <v>75</v>
      </c>
      <c r="Q168" s="167" t="s">
        <v>76</v>
      </c>
      <c r="R168" s="170" t="s">
        <v>77</v>
      </c>
      <c r="S168" s="170" t="s">
        <v>109</v>
      </c>
      <c r="T168" s="189">
        <f>V168+Y168</f>
        <v>69333.7</v>
      </c>
      <c r="U168" s="189">
        <f>T168/M169</f>
        <v>69333.7</v>
      </c>
      <c r="V168" s="187">
        <v>58933.65</v>
      </c>
      <c r="W168" s="187" t="s">
        <v>79</v>
      </c>
      <c r="X168" s="187" t="s">
        <v>79</v>
      </c>
      <c r="Y168" s="187">
        <v>10400.049999999999</v>
      </c>
      <c r="Z168" s="187" t="s">
        <v>79</v>
      </c>
      <c r="AA168" s="187" t="s">
        <v>79</v>
      </c>
      <c r="AB168" s="187">
        <v>12235.35</v>
      </c>
      <c r="AC168" s="178" t="s">
        <v>110</v>
      </c>
      <c r="AD168" s="211" t="s">
        <v>79</v>
      </c>
      <c r="AE168" s="211">
        <f>V168+Y168</f>
        <v>69333.7</v>
      </c>
      <c r="AF168" s="178" t="s">
        <v>79</v>
      </c>
      <c r="AG168" s="178" t="s">
        <v>33</v>
      </c>
      <c r="AH168" s="178" t="s">
        <v>183</v>
      </c>
      <c r="AI168" s="178" t="s">
        <v>316</v>
      </c>
      <c r="AJ168" s="178"/>
    </row>
    <row r="169" spans="2:36" s="63" customFormat="1" ht="109" customHeight="1" x14ac:dyDescent="0.35">
      <c r="B169" s="173"/>
      <c r="C169" s="173"/>
      <c r="D169" s="173"/>
      <c r="E169" s="182"/>
      <c r="F169" s="182"/>
      <c r="G169" s="182"/>
      <c r="H169" s="168"/>
      <c r="I169" s="173"/>
      <c r="J169" s="9" t="s">
        <v>111</v>
      </c>
      <c r="K169" s="6" t="s">
        <v>112</v>
      </c>
      <c r="L169" s="6" t="s">
        <v>85</v>
      </c>
      <c r="M169" s="10">
        <v>1</v>
      </c>
      <c r="N169" s="179"/>
      <c r="O169" s="168"/>
      <c r="P169" s="168"/>
      <c r="Q169" s="168"/>
      <c r="R169" s="171"/>
      <c r="S169" s="171"/>
      <c r="T169" s="198"/>
      <c r="U169" s="198"/>
      <c r="V169" s="200"/>
      <c r="W169" s="200"/>
      <c r="X169" s="200"/>
      <c r="Y169" s="200"/>
      <c r="Z169" s="200"/>
      <c r="AA169" s="200"/>
      <c r="AB169" s="200"/>
      <c r="AC169" s="179"/>
      <c r="AD169" s="201"/>
      <c r="AE169" s="201"/>
      <c r="AF169" s="168"/>
      <c r="AG169" s="179"/>
      <c r="AH169" s="179"/>
      <c r="AI169" s="179"/>
      <c r="AJ169" s="168"/>
    </row>
    <row r="170" spans="2:36" s="63" customFormat="1" ht="67" customHeight="1" x14ac:dyDescent="0.35">
      <c r="B170" s="173"/>
      <c r="C170" s="173"/>
      <c r="D170" s="173"/>
      <c r="E170" s="182"/>
      <c r="F170" s="182"/>
      <c r="G170" s="182"/>
      <c r="H170" s="169"/>
      <c r="I170" s="173"/>
      <c r="J170" s="9" t="s">
        <v>127</v>
      </c>
      <c r="K170" s="6" t="s">
        <v>128</v>
      </c>
      <c r="L170" s="6" t="s">
        <v>85</v>
      </c>
      <c r="M170" s="10">
        <v>36</v>
      </c>
      <c r="N170" s="196"/>
      <c r="O170" s="169"/>
      <c r="P170" s="169"/>
      <c r="Q170" s="169"/>
      <c r="R170" s="172"/>
      <c r="S170" s="172"/>
      <c r="T170" s="190"/>
      <c r="U170" s="190"/>
      <c r="V170" s="188"/>
      <c r="W170" s="188"/>
      <c r="X170" s="188"/>
      <c r="Y170" s="188"/>
      <c r="Z170" s="188"/>
      <c r="AA170" s="188"/>
      <c r="AB170" s="188"/>
      <c r="AC170" s="196"/>
      <c r="AD170" s="202"/>
      <c r="AE170" s="202"/>
      <c r="AF170" s="169"/>
      <c r="AG170" s="196"/>
      <c r="AH170" s="196"/>
      <c r="AI170" s="196"/>
      <c r="AJ170" s="169"/>
    </row>
    <row r="171" spans="2:36" s="63" customFormat="1" ht="53.15" customHeight="1" x14ac:dyDescent="0.35">
      <c r="B171" s="167" t="s">
        <v>342</v>
      </c>
      <c r="C171" s="167" t="s">
        <v>343</v>
      </c>
      <c r="D171" s="167" t="s">
        <v>66</v>
      </c>
      <c r="E171" s="195" t="s">
        <v>67</v>
      </c>
      <c r="F171" s="195" t="s">
        <v>132</v>
      </c>
      <c r="G171" s="195" t="s">
        <v>69</v>
      </c>
      <c r="H171" s="167" t="s">
        <v>70</v>
      </c>
      <c r="I171" s="167" t="s">
        <v>79</v>
      </c>
      <c r="J171" s="9" t="s">
        <v>113</v>
      </c>
      <c r="K171" s="6" t="s">
        <v>114</v>
      </c>
      <c r="L171" s="6" t="s">
        <v>115</v>
      </c>
      <c r="M171" s="10">
        <v>3</v>
      </c>
      <c r="N171" s="178" t="s">
        <v>108</v>
      </c>
      <c r="O171" s="167" t="s">
        <v>168</v>
      </c>
      <c r="P171" s="167" t="s">
        <v>75</v>
      </c>
      <c r="Q171" s="167" t="s">
        <v>76</v>
      </c>
      <c r="R171" s="170" t="s">
        <v>77</v>
      </c>
      <c r="S171" s="170" t="s">
        <v>109</v>
      </c>
      <c r="T171" s="189">
        <f>V171+Y171</f>
        <v>227910</v>
      </c>
      <c r="U171" s="189">
        <f>T171/M172</f>
        <v>75970</v>
      </c>
      <c r="V171" s="187">
        <v>193723.5</v>
      </c>
      <c r="W171" s="187" t="s">
        <v>79</v>
      </c>
      <c r="X171" s="187" t="s">
        <v>79</v>
      </c>
      <c r="Y171" s="187">
        <v>34186.5</v>
      </c>
      <c r="Z171" s="187" t="s">
        <v>79</v>
      </c>
      <c r="AA171" s="187" t="s">
        <v>79</v>
      </c>
      <c r="AB171" s="187">
        <v>40219.410000000003</v>
      </c>
      <c r="AC171" s="178" t="s">
        <v>80</v>
      </c>
      <c r="AD171" s="211" t="s">
        <v>79</v>
      </c>
      <c r="AE171" s="211">
        <f>V171+Y171</f>
        <v>227910</v>
      </c>
      <c r="AF171" s="178" t="s">
        <v>79</v>
      </c>
      <c r="AG171" s="178" t="s">
        <v>33</v>
      </c>
      <c r="AH171" s="178" t="s">
        <v>183</v>
      </c>
      <c r="AI171" s="178" t="s">
        <v>316</v>
      </c>
      <c r="AJ171" s="178"/>
    </row>
    <row r="172" spans="2:36" s="63" customFormat="1" ht="57" customHeight="1" x14ac:dyDescent="0.35">
      <c r="B172" s="168"/>
      <c r="C172" s="168"/>
      <c r="D172" s="168"/>
      <c r="E172" s="192"/>
      <c r="F172" s="192"/>
      <c r="G172" s="192"/>
      <c r="H172" s="168"/>
      <c r="I172" s="168"/>
      <c r="J172" s="9" t="s">
        <v>116</v>
      </c>
      <c r="K172" s="6" t="s">
        <v>117</v>
      </c>
      <c r="L172" s="6" t="s">
        <v>85</v>
      </c>
      <c r="M172" s="10">
        <v>3</v>
      </c>
      <c r="N172" s="179"/>
      <c r="O172" s="168"/>
      <c r="P172" s="168"/>
      <c r="Q172" s="168"/>
      <c r="R172" s="171"/>
      <c r="S172" s="171"/>
      <c r="T172" s="198"/>
      <c r="U172" s="198"/>
      <c r="V172" s="200"/>
      <c r="W172" s="200"/>
      <c r="X172" s="200"/>
      <c r="Y172" s="200"/>
      <c r="Z172" s="200"/>
      <c r="AA172" s="200"/>
      <c r="AB172" s="200"/>
      <c r="AC172" s="179"/>
      <c r="AD172" s="201"/>
      <c r="AE172" s="201"/>
      <c r="AF172" s="168"/>
      <c r="AG172" s="179"/>
      <c r="AH172" s="179"/>
      <c r="AI172" s="179"/>
      <c r="AJ172" s="168"/>
    </row>
    <row r="173" spans="2:36" s="63" customFormat="1" ht="49" customHeight="1" x14ac:dyDescent="0.35">
      <c r="B173" s="168"/>
      <c r="C173" s="168"/>
      <c r="D173" s="168"/>
      <c r="E173" s="192"/>
      <c r="F173" s="192"/>
      <c r="G173" s="192"/>
      <c r="H173" s="168"/>
      <c r="I173" s="168"/>
      <c r="J173" s="9" t="s">
        <v>216</v>
      </c>
      <c r="K173" s="6" t="s">
        <v>118</v>
      </c>
      <c r="L173" s="6" t="s">
        <v>119</v>
      </c>
      <c r="M173" s="10">
        <v>3</v>
      </c>
      <c r="N173" s="179"/>
      <c r="O173" s="168"/>
      <c r="P173" s="168"/>
      <c r="Q173" s="168"/>
      <c r="R173" s="171"/>
      <c r="S173" s="171"/>
      <c r="T173" s="198"/>
      <c r="U173" s="198"/>
      <c r="V173" s="200"/>
      <c r="W173" s="200"/>
      <c r="X173" s="200"/>
      <c r="Y173" s="200"/>
      <c r="Z173" s="200"/>
      <c r="AA173" s="200"/>
      <c r="AB173" s="200"/>
      <c r="AC173" s="179"/>
      <c r="AD173" s="201"/>
      <c r="AE173" s="201"/>
      <c r="AF173" s="168"/>
      <c r="AG173" s="179"/>
      <c r="AH173" s="179"/>
      <c r="AI173" s="179"/>
      <c r="AJ173" s="168"/>
    </row>
    <row r="174" spans="2:36" s="63" customFormat="1" ht="44.15" customHeight="1" x14ac:dyDescent="0.35">
      <c r="B174" s="169"/>
      <c r="C174" s="169"/>
      <c r="D174" s="169"/>
      <c r="E174" s="193"/>
      <c r="F174" s="193"/>
      <c r="G174" s="193"/>
      <c r="H174" s="169"/>
      <c r="I174" s="169"/>
      <c r="J174" s="9" t="s">
        <v>120</v>
      </c>
      <c r="K174" s="6" t="s">
        <v>121</v>
      </c>
      <c r="L174" s="6" t="s">
        <v>119</v>
      </c>
      <c r="M174" s="10">
        <v>3</v>
      </c>
      <c r="N174" s="196"/>
      <c r="O174" s="169"/>
      <c r="P174" s="169"/>
      <c r="Q174" s="169"/>
      <c r="R174" s="172"/>
      <c r="S174" s="172"/>
      <c r="T174" s="190"/>
      <c r="U174" s="190"/>
      <c r="V174" s="188"/>
      <c r="W174" s="188"/>
      <c r="X174" s="188"/>
      <c r="Y174" s="188"/>
      <c r="Z174" s="188"/>
      <c r="AA174" s="188"/>
      <c r="AB174" s="188"/>
      <c r="AC174" s="196"/>
      <c r="AD174" s="202"/>
      <c r="AE174" s="202"/>
      <c r="AF174" s="169"/>
      <c r="AG174" s="196"/>
      <c r="AH174" s="196"/>
      <c r="AI174" s="196"/>
      <c r="AJ174" s="169"/>
    </row>
    <row r="175" spans="2:36" s="26" customFormat="1" ht="132" customHeight="1" x14ac:dyDescent="0.35">
      <c r="B175" s="167" t="s">
        <v>385</v>
      </c>
      <c r="C175" s="167" t="s">
        <v>386</v>
      </c>
      <c r="D175" s="167" t="s">
        <v>106</v>
      </c>
      <c r="E175" s="195" t="s">
        <v>67</v>
      </c>
      <c r="F175" s="275" t="s">
        <v>134</v>
      </c>
      <c r="G175" s="195" t="s">
        <v>147</v>
      </c>
      <c r="H175" s="276" t="s">
        <v>70</v>
      </c>
      <c r="I175" s="276" t="s">
        <v>79</v>
      </c>
      <c r="J175" s="9" t="s">
        <v>215</v>
      </c>
      <c r="K175" s="6" t="s">
        <v>107</v>
      </c>
      <c r="L175" s="6" t="s">
        <v>86</v>
      </c>
      <c r="M175" s="6">
        <v>40</v>
      </c>
      <c r="N175" s="270" t="s">
        <v>108</v>
      </c>
      <c r="O175" s="167" t="s">
        <v>387</v>
      </c>
      <c r="P175" s="167" t="s">
        <v>75</v>
      </c>
      <c r="Q175" s="167" t="s">
        <v>76</v>
      </c>
      <c r="R175" s="170" t="s">
        <v>77</v>
      </c>
      <c r="S175" s="170" t="s">
        <v>109</v>
      </c>
      <c r="T175" s="189">
        <f>V175+Y175</f>
        <v>492200</v>
      </c>
      <c r="U175" s="296" t="s">
        <v>98</v>
      </c>
      <c r="V175" s="187">
        <v>418370</v>
      </c>
      <c r="W175" s="187" t="s">
        <v>79</v>
      </c>
      <c r="X175" s="187" t="s">
        <v>79</v>
      </c>
      <c r="Y175" s="187">
        <v>73830</v>
      </c>
      <c r="Z175" s="187" t="s">
        <v>98</v>
      </c>
      <c r="AA175" s="187" t="s">
        <v>79</v>
      </c>
      <c r="AB175" s="187">
        <v>221133.32</v>
      </c>
      <c r="AC175" s="178" t="s">
        <v>149</v>
      </c>
      <c r="AD175" s="211" t="s">
        <v>79</v>
      </c>
      <c r="AE175" s="211">
        <f>V175+Y175</f>
        <v>492200</v>
      </c>
      <c r="AF175" s="178" t="s">
        <v>79</v>
      </c>
      <c r="AG175" s="178" t="s">
        <v>33</v>
      </c>
      <c r="AH175" s="205" t="s">
        <v>178</v>
      </c>
      <c r="AI175" s="205" t="s">
        <v>161</v>
      </c>
      <c r="AJ175" s="178"/>
    </row>
    <row r="176" spans="2:36" s="26" customFormat="1" ht="86.15" customHeight="1" x14ac:dyDescent="0.35">
      <c r="B176" s="168"/>
      <c r="C176" s="168"/>
      <c r="D176" s="168"/>
      <c r="E176" s="192"/>
      <c r="F176" s="192"/>
      <c r="G176" s="192"/>
      <c r="H176" s="168"/>
      <c r="I176" s="168"/>
      <c r="J176" s="9" t="s">
        <v>111</v>
      </c>
      <c r="K176" s="6" t="s">
        <v>112</v>
      </c>
      <c r="L176" s="6" t="s">
        <v>85</v>
      </c>
      <c r="M176" s="6">
        <v>4</v>
      </c>
      <c r="N176" s="179"/>
      <c r="O176" s="168"/>
      <c r="P176" s="168"/>
      <c r="Q176" s="168"/>
      <c r="R176" s="171"/>
      <c r="S176" s="171"/>
      <c r="T176" s="198"/>
      <c r="U176" s="325"/>
      <c r="V176" s="200"/>
      <c r="W176" s="200"/>
      <c r="X176" s="200"/>
      <c r="Y176" s="200"/>
      <c r="Z176" s="200"/>
      <c r="AA176" s="200"/>
      <c r="AB176" s="200"/>
      <c r="AC176" s="179"/>
      <c r="AD176" s="201"/>
      <c r="AE176" s="201"/>
      <c r="AF176" s="168"/>
      <c r="AG176" s="179"/>
      <c r="AH176" s="206"/>
      <c r="AI176" s="206"/>
      <c r="AJ176" s="168"/>
    </row>
    <row r="177" spans="2:36" s="26" customFormat="1" ht="59.15" customHeight="1" x14ac:dyDescent="0.35">
      <c r="B177" s="169"/>
      <c r="C177" s="169"/>
      <c r="D177" s="169"/>
      <c r="E177" s="193"/>
      <c r="F177" s="193"/>
      <c r="G177" s="193"/>
      <c r="H177" s="169"/>
      <c r="I177" s="169"/>
      <c r="J177" s="9" t="s">
        <v>127</v>
      </c>
      <c r="K177" s="6" t="s">
        <v>128</v>
      </c>
      <c r="L177" s="6" t="s">
        <v>85</v>
      </c>
      <c r="M177" s="10">
        <v>230</v>
      </c>
      <c r="N177" s="196"/>
      <c r="O177" s="169"/>
      <c r="P177" s="169"/>
      <c r="Q177" s="169"/>
      <c r="R177" s="172"/>
      <c r="S177" s="172"/>
      <c r="T177" s="190"/>
      <c r="U177" s="326"/>
      <c r="V177" s="188"/>
      <c r="W177" s="188"/>
      <c r="X177" s="188"/>
      <c r="Y177" s="188"/>
      <c r="Z177" s="188"/>
      <c r="AA177" s="188"/>
      <c r="AB177" s="188"/>
      <c r="AC177" s="196"/>
      <c r="AD177" s="202"/>
      <c r="AE177" s="202"/>
      <c r="AF177" s="169"/>
      <c r="AG177" s="196"/>
      <c r="AH177" s="207"/>
      <c r="AI177" s="207"/>
      <c r="AJ177" s="169"/>
    </row>
    <row r="178" spans="2:36" s="26" customFormat="1" ht="132" customHeight="1" x14ac:dyDescent="0.35">
      <c r="B178" s="173" t="s">
        <v>388</v>
      </c>
      <c r="C178" s="173" t="s">
        <v>389</v>
      </c>
      <c r="D178" s="173" t="s">
        <v>106</v>
      </c>
      <c r="E178" s="182" t="s">
        <v>67</v>
      </c>
      <c r="F178" s="182" t="s">
        <v>134</v>
      </c>
      <c r="G178" s="182" t="s">
        <v>147</v>
      </c>
      <c r="H178" s="173" t="s">
        <v>70</v>
      </c>
      <c r="I178" s="173" t="s">
        <v>79</v>
      </c>
      <c r="J178" s="9" t="s">
        <v>215</v>
      </c>
      <c r="K178" s="6" t="s">
        <v>107</v>
      </c>
      <c r="L178" s="6" t="s">
        <v>86</v>
      </c>
      <c r="M178" s="6">
        <v>40</v>
      </c>
      <c r="N178" s="174" t="s">
        <v>108</v>
      </c>
      <c r="O178" s="173" t="s">
        <v>387</v>
      </c>
      <c r="P178" s="173" t="s">
        <v>75</v>
      </c>
      <c r="Q178" s="173" t="s">
        <v>76</v>
      </c>
      <c r="R178" s="191" t="s">
        <v>77</v>
      </c>
      <c r="S178" s="191" t="s">
        <v>109</v>
      </c>
      <c r="T178" s="197">
        <f>V178+Y178</f>
        <v>235400</v>
      </c>
      <c r="U178" s="296" t="s">
        <v>98</v>
      </c>
      <c r="V178" s="187">
        <v>200090</v>
      </c>
      <c r="W178" s="199" t="s">
        <v>79</v>
      </c>
      <c r="X178" s="199" t="s">
        <v>79</v>
      </c>
      <c r="Y178" s="199">
        <v>35310</v>
      </c>
      <c r="Z178" s="199" t="s">
        <v>98</v>
      </c>
      <c r="AA178" s="199" t="s">
        <v>79</v>
      </c>
      <c r="AB178" s="199">
        <v>105759.42</v>
      </c>
      <c r="AC178" s="174" t="s">
        <v>149</v>
      </c>
      <c r="AD178" s="175" t="s">
        <v>79</v>
      </c>
      <c r="AE178" s="175">
        <f>V178+Y178</f>
        <v>235400</v>
      </c>
      <c r="AF178" s="174" t="s">
        <v>79</v>
      </c>
      <c r="AG178" s="174" t="s">
        <v>33</v>
      </c>
      <c r="AH178" s="174" t="s">
        <v>161</v>
      </c>
      <c r="AI178" s="205" t="s">
        <v>180</v>
      </c>
      <c r="AJ178" s="174"/>
    </row>
    <row r="179" spans="2:36" s="26" customFormat="1" ht="86.15" customHeight="1" x14ac:dyDescent="0.35">
      <c r="B179" s="173"/>
      <c r="C179" s="173"/>
      <c r="D179" s="173"/>
      <c r="E179" s="182"/>
      <c r="F179" s="182"/>
      <c r="G179" s="182"/>
      <c r="H179" s="173"/>
      <c r="I179" s="173"/>
      <c r="J179" s="9" t="s">
        <v>111</v>
      </c>
      <c r="K179" s="6" t="s">
        <v>112</v>
      </c>
      <c r="L179" s="6" t="s">
        <v>85</v>
      </c>
      <c r="M179" s="6">
        <v>2</v>
      </c>
      <c r="N179" s="174"/>
      <c r="O179" s="173"/>
      <c r="P179" s="173"/>
      <c r="Q179" s="173"/>
      <c r="R179" s="191"/>
      <c r="S179" s="191"/>
      <c r="T179" s="197"/>
      <c r="U179" s="325"/>
      <c r="V179" s="200"/>
      <c r="W179" s="199"/>
      <c r="X179" s="199"/>
      <c r="Y179" s="199"/>
      <c r="Z179" s="199"/>
      <c r="AA179" s="199"/>
      <c r="AB179" s="199"/>
      <c r="AC179" s="174"/>
      <c r="AD179" s="175"/>
      <c r="AE179" s="175"/>
      <c r="AF179" s="173"/>
      <c r="AG179" s="174"/>
      <c r="AH179" s="174"/>
      <c r="AI179" s="206"/>
      <c r="AJ179" s="173"/>
    </row>
    <row r="180" spans="2:36" s="26" customFormat="1" ht="59.15" customHeight="1" x14ac:dyDescent="0.35">
      <c r="B180" s="173"/>
      <c r="C180" s="173"/>
      <c r="D180" s="173"/>
      <c r="E180" s="182"/>
      <c r="F180" s="182"/>
      <c r="G180" s="182"/>
      <c r="H180" s="173"/>
      <c r="I180" s="173"/>
      <c r="J180" s="9" t="s">
        <v>127</v>
      </c>
      <c r="K180" s="6" t="s">
        <v>128</v>
      </c>
      <c r="L180" s="6" t="s">
        <v>85</v>
      </c>
      <c r="M180" s="10">
        <v>110</v>
      </c>
      <c r="N180" s="174"/>
      <c r="O180" s="173"/>
      <c r="P180" s="173"/>
      <c r="Q180" s="173"/>
      <c r="R180" s="191"/>
      <c r="S180" s="191"/>
      <c r="T180" s="197"/>
      <c r="U180" s="326"/>
      <c r="V180" s="188"/>
      <c r="W180" s="199"/>
      <c r="X180" s="199"/>
      <c r="Y180" s="199"/>
      <c r="Z180" s="199"/>
      <c r="AA180" s="199"/>
      <c r="AB180" s="199"/>
      <c r="AC180" s="174"/>
      <c r="AD180" s="175"/>
      <c r="AE180" s="175"/>
      <c r="AF180" s="173"/>
      <c r="AG180" s="174"/>
      <c r="AH180" s="174"/>
      <c r="AI180" s="207"/>
      <c r="AJ180" s="173"/>
    </row>
    <row r="181" spans="2:36" ht="52" customHeight="1" x14ac:dyDescent="0.3">
      <c r="B181" s="173" t="s">
        <v>390</v>
      </c>
      <c r="C181" s="173" t="s">
        <v>391</v>
      </c>
      <c r="D181" s="173" t="s">
        <v>66</v>
      </c>
      <c r="E181" s="182" t="s">
        <v>67</v>
      </c>
      <c r="F181" s="182" t="s">
        <v>132</v>
      </c>
      <c r="G181" s="182" t="s">
        <v>69</v>
      </c>
      <c r="H181" s="173" t="s">
        <v>70</v>
      </c>
      <c r="I181" s="173" t="s">
        <v>79</v>
      </c>
      <c r="J181" s="9" t="s">
        <v>113</v>
      </c>
      <c r="K181" s="6" t="s">
        <v>114</v>
      </c>
      <c r="L181" s="6" t="s">
        <v>115</v>
      </c>
      <c r="M181" s="6">
        <v>2</v>
      </c>
      <c r="N181" s="174" t="s">
        <v>108</v>
      </c>
      <c r="O181" s="173" t="s">
        <v>387</v>
      </c>
      <c r="P181" s="173" t="s">
        <v>75</v>
      </c>
      <c r="Q181" s="173" t="s">
        <v>76</v>
      </c>
      <c r="R181" s="191" t="s">
        <v>77</v>
      </c>
      <c r="S181" s="191" t="s">
        <v>109</v>
      </c>
      <c r="T181" s="197">
        <f>V181+Y181</f>
        <v>151940</v>
      </c>
      <c r="U181" s="295" t="s">
        <v>98</v>
      </c>
      <c r="V181" s="199">
        <v>129149</v>
      </c>
      <c r="W181" s="199" t="s">
        <v>79</v>
      </c>
      <c r="X181" s="199" t="s">
        <v>79</v>
      </c>
      <c r="Y181" s="199">
        <v>22791</v>
      </c>
      <c r="Z181" s="199" t="s">
        <v>79</v>
      </c>
      <c r="AA181" s="199" t="s">
        <v>79</v>
      </c>
      <c r="AB181" s="199">
        <v>65117.15</v>
      </c>
      <c r="AC181" s="174" t="s">
        <v>80</v>
      </c>
      <c r="AD181" s="175" t="s">
        <v>79</v>
      </c>
      <c r="AE181" s="175">
        <f>V181+Y181</f>
        <v>151940</v>
      </c>
      <c r="AF181" s="174" t="s">
        <v>79</v>
      </c>
      <c r="AG181" s="174" t="s">
        <v>33</v>
      </c>
      <c r="AH181" s="174" t="s">
        <v>164</v>
      </c>
      <c r="AI181" s="174" t="s">
        <v>165</v>
      </c>
      <c r="AJ181" s="174"/>
    </row>
    <row r="182" spans="2:36" ht="65" x14ac:dyDescent="0.3">
      <c r="B182" s="173"/>
      <c r="C182" s="173"/>
      <c r="D182" s="173"/>
      <c r="E182" s="182"/>
      <c r="F182" s="182"/>
      <c r="G182" s="182"/>
      <c r="H182" s="173"/>
      <c r="I182" s="173"/>
      <c r="J182" s="9" t="s">
        <v>116</v>
      </c>
      <c r="K182" s="6" t="s">
        <v>117</v>
      </c>
      <c r="L182" s="6" t="s">
        <v>85</v>
      </c>
      <c r="M182" s="6">
        <v>2</v>
      </c>
      <c r="N182" s="174"/>
      <c r="O182" s="173"/>
      <c r="P182" s="173"/>
      <c r="Q182" s="173"/>
      <c r="R182" s="191"/>
      <c r="S182" s="191"/>
      <c r="T182" s="197"/>
      <c r="U182" s="295"/>
      <c r="V182" s="199"/>
      <c r="W182" s="199"/>
      <c r="X182" s="199"/>
      <c r="Y182" s="199"/>
      <c r="Z182" s="199"/>
      <c r="AA182" s="199"/>
      <c r="AB182" s="199"/>
      <c r="AC182" s="174"/>
      <c r="AD182" s="175"/>
      <c r="AE182" s="175"/>
      <c r="AF182" s="173"/>
      <c r="AG182" s="174"/>
      <c r="AH182" s="174"/>
      <c r="AI182" s="174"/>
      <c r="AJ182" s="173"/>
    </row>
    <row r="183" spans="2:36" ht="52" x14ac:dyDescent="0.3">
      <c r="B183" s="173"/>
      <c r="C183" s="173"/>
      <c r="D183" s="173"/>
      <c r="E183" s="182"/>
      <c r="F183" s="182"/>
      <c r="G183" s="182"/>
      <c r="H183" s="173"/>
      <c r="I183" s="173"/>
      <c r="J183" s="9" t="s">
        <v>216</v>
      </c>
      <c r="K183" s="6" t="s">
        <v>118</v>
      </c>
      <c r="L183" s="6" t="s">
        <v>119</v>
      </c>
      <c r="M183" s="6">
        <v>2</v>
      </c>
      <c r="N183" s="174"/>
      <c r="O183" s="173"/>
      <c r="P183" s="173"/>
      <c r="Q183" s="173"/>
      <c r="R183" s="191"/>
      <c r="S183" s="191"/>
      <c r="T183" s="197"/>
      <c r="U183" s="295"/>
      <c r="V183" s="199"/>
      <c r="W183" s="199"/>
      <c r="X183" s="199"/>
      <c r="Y183" s="199"/>
      <c r="Z183" s="199"/>
      <c r="AA183" s="199"/>
      <c r="AB183" s="199"/>
      <c r="AC183" s="174"/>
      <c r="AD183" s="175"/>
      <c r="AE183" s="175"/>
      <c r="AF183" s="173"/>
      <c r="AG183" s="174"/>
      <c r="AH183" s="174"/>
      <c r="AI183" s="174"/>
      <c r="AJ183" s="173"/>
    </row>
    <row r="184" spans="2:36" ht="26" x14ac:dyDescent="0.3">
      <c r="B184" s="173"/>
      <c r="C184" s="173"/>
      <c r="D184" s="173"/>
      <c r="E184" s="182"/>
      <c r="F184" s="182"/>
      <c r="G184" s="182"/>
      <c r="H184" s="173"/>
      <c r="I184" s="173"/>
      <c r="J184" s="9" t="s">
        <v>120</v>
      </c>
      <c r="K184" s="6" t="s">
        <v>121</v>
      </c>
      <c r="L184" s="6" t="s">
        <v>119</v>
      </c>
      <c r="M184" s="10">
        <v>2</v>
      </c>
      <c r="N184" s="174"/>
      <c r="O184" s="173"/>
      <c r="P184" s="173"/>
      <c r="Q184" s="173"/>
      <c r="R184" s="191"/>
      <c r="S184" s="191"/>
      <c r="T184" s="197"/>
      <c r="U184" s="295"/>
      <c r="V184" s="199"/>
      <c r="W184" s="199"/>
      <c r="X184" s="199"/>
      <c r="Y184" s="199"/>
      <c r="Z184" s="199"/>
      <c r="AA184" s="199"/>
      <c r="AB184" s="199"/>
      <c r="AC184" s="174"/>
      <c r="AD184" s="175"/>
      <c r="AE184" s="175"/>
      <c r="AF184" s="173"/>
      <c r="AG184" s="174"/>
      <c r="AH184" s="174"/>
      <c r="AI184" s="174"/>
      <c r="AJ184" s="173"/>
    </row>
    <row r="185" spans="2:36" s="26" customFormat="1" ht="95.15" customHeight="1" x14ac:dyDescent="0.35">
      <c r="B185" s="173" t="s">
        <v>392</v>
      </c>
      <c r="C185" s="173" t="s">
        <v>393</v>
      </c>
      <c r="D185" s="173" t="s">
        <v>106</v>
      </c>
      <c r="E185" s="182" t="s">
        <v>67</v>
      </c>
      <c r="F185" s="182" t="s">
        <v>134</v>
      </c>
      <c r="G185" s="182" t="s">
        <v>147</v>
      </c>
      <c r="H185" s="173" t="s">
        <v>70</v>
      </c>
      <c r="I185" s="173" t="s">
        <v>79</v>
      </c>
      <c r="J185" s="279" t="s">
        <v>111</v>
      </c>
      <c r="K185" s="167" t="s">
        <v>112</v>
      </c>
      <c r="L185" s="167" t="s">
        <v>85</v>
      </c>
      <c r="M185" s="167">
        <v>2</v>
      </c>
      <c r="N185" s="174" t="s">
        <v>108</v>
      </c>
      <c r="O185" s="173" t="s">
        <v>387</v>
      </c>
      <c r="P185" s="173" t="s">
        <v>75</v>
      </c>
      <c r="Q185" s="173" t="s">
        <v>76</v>
      </c>
      <c r="R185" s="191" t="s">
        <v>77</v>
      </c>
      <c r="S185" s="191" t="s">
        <v>109</v>
      </c>
      <c r="T185" s="197">
        <f>V185+Y185</f>
        <v>117700</v>
      </c>
      <c r="U185" s="295" t="s">
        <v>98</v>
      </c>
      <c r="V185" s="187">
        <v>100045</v>
      </c>
      <c r="W185" s="199" t="s">
        <v>79</v>
      </c>
      <c r="X185" s="199" t="s">
        <v>79</v>
      </c>
      <c r="Y185" s="199">
        <v>17655</v>
      </c>
      <c r="Z185" s="199" t="s">
        <v>98</v>
      </c>
      <c r="AA185" s="199" t="s">
        <v>79</v>
      </c>
      <c r="AB185" s="199">
        <v>50442.86</v>
      </c>
      <c r="AC185" s="174" t="s">
        <v>149</v>
      </c>
      <c r="AD185" s="175" t="s">
        <v>79</v>
      </c>
      <c r="AE185" s="175">
        <f>V185+Y185</f>
        <v>117700</v>
      </c>
      <c r="AF185" s="174" t="s">
        <v>79</v>
      </c>
      <c r="AG185" s="174" t="s">
        <v>33</v>
      </c>
      <c r="AH185" s="174" t="s">
        <v>170</v>
      </c>
      <c r="AI185" s="174" t="s">
        <v>171</v>
      </c>
      <c r="AJ185" s="174"/>
    </row>
    <row r="186" spans="2:36" s="26" customFormat="1" ht="86.15" customHeight="1" x14ac:dyDescent="0.35">
      <c r="B186" s="173"/>
      <c r="C186" s="173"/>
      <c r="D186" s="173"/>
      <c r="E186" s="182"/>
      <c r="F186" s="182"/>
      <c r="G186" s="182"/>
      <c r="H186" s="173"/>
      <c r="I186" s="173"/>
      <c r="J186" s="281"/>
      <c r="K186" s="169"/>
      <c r="L186" s="169"/>
      <c r="M186" s="169"/>
      <c r="N186" s="174"/>
      <c r="O186" s="173"/>
      <c r="P186" s="173"/>
      <c r="Q186" s="173"/>
      <c r="R186" s="191"/>
      <c r="S186" s="191"/>
      <c r="T186" s="197"/>
      <c r="U186" s="295"/>
      <c r="V186" s="200"/>
      <c r="W186" s="199"/>
      <c r="X186" s="199"/>
      <c r="Y186" s="199"/>
      <c r="Z186" s="199"/>
      <c r="AA186" s="199"/>
      <c r="AB186" s="199"/>
      <c r="AC186" s="174"/>
      <c r="AD186" s="175"/>
      <c r="AE186" s="175"/>
      <c r="AF186" s="173"/>
      <c r="AG186" s="174"/>
      <c r="AH186" s="174"/>
      <c r="AI186" s="174"/>
      <c r="AJ186" s="173"/>
    </row>
    <row r="187" spans="2:36" s="26" customFormat="1" ht="77.5" customHeight="1" x14ac:dyDescent="0.35">
      <c r="B187" s="173"/>
      <c r="C187" s="173"/>
      <c r="D187" s="173"/>
      <c r="E187" s="182"/>
      <c r="F187" s="182"/>
      <c r="G187" s="182"/>
      <c r="H187" s="173"/>
      <c r="I187" s="173"/>
      <c r="J187" s="9" t="s">
        <v>127</v>
      </c>
      <c r="K187" s="6" t="s">
        <v>128</v>
      </c>
      <c r="L187" s="6" t="s">
        <v>85</v>
      </c>
      <c r="M187" s="10">
        <v>12</v>
      </c>
      <c r="N187" s="174"/>
      <c r="O187" s="173"/>
      <c r="P187" s="173"/>
      <c r="Q187" s="173"/>
      <c r="R187" s="191"/>
      <c r="S187" s="191"/>
      <c r="T187" s="197"/>
      <c r="U187" s="295"/>
      <c r="V187" s="188"/>
      <c r="W187" s="199"/>
      <c r="X187" s="199"/>
      <c r="Y187" s="199"/>
      <c r="Z187" s="199"/>
      <c r="AA187" s="199"/>
      <c r="AB187" s="199"/>
      <c r="AC187" s="174"/>
      <c r="AD187" s="175"/>
      <c r="AE187" s="175"/>
      <c r="AF187" s="173"/>
      <c r="AG187" s="174"/>
      <c r="AH187" s="174"/>
      <c r="AI187" s="174"/>
      <c r="AJ187" s="173"/>
    </row>
    <row r="188" spans="2:36" s="26" customFormat="1" ht="132" customHeight="1" x14ac:dyDescent="0.35">
      <c r="B188" s="167" t="s">
        <v>506</v>
      </c>
      <c r="C188" s="173" t="s">
        <v>512</v>
      </c>
      <c r="D188" s="167" t="s">
        <v>106</v>
      </c>
      <c r="E188" s="195" t="s">
        <v>67</v>
      </c>
      <c r="F188" s="275" t="s">
        <v>134</v>
      </c>
      <c r="G188" s="195" t="s">
        <v>147</v>
      </c>
      <c r="H188" s="276" t="s">
        <v>70</v>
      </c>
      <c r="I188" s="276" t="s">
        <v>79</v>
      </c>
      <c r="J188" s="9" t="s">
        <v>215</v>
      </c>
      <c r="K188" s="6" t="s">
        <v>107</v>
      </c>
      <c r="L188" s="6" t="s">
        <v>86</v>
      </c>
      <c r="M188" s="6">
        <v>40</v>
      </c>
      <c r="N188" s="270" t="s">
        <v>108</v>
      </c>
      <c r="O188" s="182" t="s">
        <v>511</v>
      </c>
      <c r="P188" s="167" t="s">
        <v>75</v>
      </c>
      <c r="Q188" s="167" t="s">
        <v>76</v>
      </c>
      <c r="R188" s="170" t="s">
        <v>77</v>
      </c>
      <c r="S188" s="170" t="s">
        <v>109</v>
      </c>
      <c r="T188" s="189">
        <f>V188+Y188</f>
        <v>123264</v>
      </c>
      <c r="U188" s="189" t="s">
        <v>98</v>
      </c>
      <c r="V188" s="199">
        <v>104774.39999999999</v>
      </c>
      <c r="W188" s="199" t="s">
        <v>98</v>
      </c>
      <c r="X188" s="199" t="s">
        <v>98</v>
      </c>
      <c r="Y188" s="403">
        <v>18489.599999999999</v>
      </c>
      <c r="Z188" s="187"/>
      <c r="AA188" s="187"/>
      <c r="AB188" s="187">
        <v>31785.06</v>
      </c>
      <c r="AC188" s="178" t="s">
        <v>149</v>
      </c>
      <c r="AD188" s="211" t="s">
        <v>79</v>
      </c>
      <c r="AE188" s="211">
        <f>V188+Y188</f>
        <v>123264</v>
      </c>
      <c r="AF188" s="178" t="s">
        <v>79</v>
      </c>
      <c r="AG188" s="178" t="s">
        <v>33</v>
      </c>
      <c r="AH188" s="174" t="s">
        <v>178</v>
      </c>
      <c r="AI188" s="174" t="s">
        <v>161</v>
      </c>
      <c r="AJ188" s="178"/>
    </row>
    <row r="189" spans="2:36" s="26" customFormat="1" ht="86.15" customHeight="1" x14ac:dyDescent="0.35">
      <c r="B189" s="168"/>
      <c r="C189" s="173"/>
      <c r="D189" s="168"/>
      <c r="E189" s="192"/>
      <c r="F189" s="192"/>
      <c r="G189" s="192"/>
      <c r="H189" s="168"/>
      <c r="I189" s="168"/>
      <c r="J189" s="9" t="s">
        <v>111</v>
      </c>
      <c r="K189" s="6" t="s">
        <v>112</v>
      </c>
      <c r="L189" s="6" t="s">
        <v>85</v>
      </c>
      <c r="M189" s="6">
        <v>5</v>
      </c>
      <c r="N189" s="179"/>
      <c r="O189" s="182"/>
      <c r="P189" s="168"/>
      <c r="Q189" s="168"/>
      <c r="R189" s="171"/>
      <c r="S189" s="171"/>
      <c r="T189" s="198"/>
      <c r="U189" s="198"/>
      <c r="V189" s="199"/>
      <c r="W189" s="199"/>
      <c r="X189" s="199"/>
      <c r="Y189" s="404"/>
      <c r="Z189" s="200"/>
      <c r="AA189" s="200"/>
      <c r="AB189" s="200"/>
      <c r="AC189" s="179"/>
      <c r="AD189" s="201"/>
      <c r="AE189" s="201"/>
      <c r="AF189" s="168"/>
      <c r="AG189" s="179"/>
      <c r="AH189" s="174"/>
      <c r="AI189" s="174"/>
      <c r="AJ189" s="168"/>
    </row>
    <row r="190" spans="2:36" s="26" customFormat="1" ht="59.15" customHeight="1" x14ac:dyDescent="0.35">
      <c r="B190" s="169"/>
      <c r="C190" s="173"/>
      <c r="D190" s="169"/>
      <c r="E190" s="193"/>
      <c r="F190" s="193"/>
      <c r="G190" s="193"/>
      <c r="H190" s="169"/>
      <c r="I190" s="169"/>
      <c r="J190" s="9" t="s">
        <v>127</v>
      </c>
      <c r="K190" s="6" t="s">
        <v>128</v>
      </c>
      <c r="L190" s="6" t="s">
        <v>85</v>
      </c>
      <c r="M190" s="10">
        <v>64</v>
      </c>
      <c r="N190" s="196"/>
      <c r="O190" s="182"/>
      <c r="P190" s="169"/>
      <c r="Q190" s="169"/>
      <c r="R190" s="172"/>
      <c r="S190" s="172"/>
      <c r="T190" s="190"/>
      <c r="U190" s="190"/>
      <c r="V190" s="199"/>
      <c r="W190" s="199"/>
      <c r="X190" s="199"/>
      <c r="Y190" s="405"/>
      <c r="Z190" s="188"/>
      <c r="AA190" s="188"/>
      <c r="AB190" s="188"/>
      <c r="AC190" s="196"/>
      <c r="AD190" s="202"/>
      <c r="AE190" s="202"/>
      <c r="AF190" s="169"/>
      <c r="AG190" s="196"/>
      <c r="AH190" s="174"/>
      <c r="AI190" s="174"/>
      <c r="AJ190" s="169"/>
    </row>
    <row r="191" spans="2:36" s="26" customFormat="1" ht="132" customHeight="1" x14ac:dyDescent="0.35">
      <c r="B191" s="167" t="s">
        <v>507</v>
      </c>
      <c r="C191" s="173" t="s">
        <v>517</v>
      </c>
      <c r="D191" s="167" t="s">
        <v>106</v>
      </c>
      <c r="E191" s="195" t="s">
        <v>67</v>
      </c>
      <c r="F191" s="275" t="s">
        <v>134</v>
      </c>
      <c r="G191" s="195" t="s">
        <v>147</v>
      </c>
      <c r="H191" s="276" t="s">
        <v>70</v>
      </c>
      <c r="I191" s="276" t="s">
        <v>79</v>
      </c>
      <c r="J191" s="9" t="s">
        <v>215</v>
      </c>
      <c r="K191" s="6" t="s">
        <v>107</v>
      </c>
      <c r="L191" s="6" t="s">
        <v>86</v>
      </c>
      <c r="M191" s="6">
        <v>40</v>
      </c>
      <c r="N191" s="270" t="s">
        <v>108</v>
      </c>
      <c r="O191" s="167" t="s">
        <v>513</v>
      </c>
      <c r="P191" s="167" t="s">
        <v>75</v>
      </c>
      <c r="Q191" s="167" t="s">
        <v>76</v>
      </c>
      <c r="R191" s="170" t="s">
        <v>77</v>
      </c>
      <c r="S191" s="170" t="s">
        <v>109</v>
      </c>
      <c r="T191" s="189">
        <f>V191+Y191</f>
        <v>524482.4</v>
      </c>
      <c r="U191" s="189" t="s">
        <v>98</v>
      </c>
      <c r="V191" s="187">
        <v>445810.04</v>
      </c>
      <c r="W191" s="187" t="s">
        <v>98</v>
      </c>
      <c r="X191" s="187" t="s">
        <v>98</v>
      </c>
      <c r="Y191" s="187">
        <v>78672.36</v>
      </c>
      <c r="Z191" s="187"/>
      <c r="AA191" s="187"/>
      <c r="AB191" s="199">
        <v>135243.89000000001</v>
      </c>
      <c r="AC191" s="178" t="s">
        <v>149</v>
      </c>
      <c r="AD191" s="211" t="s">
        <v>79</v>
      </c>
      <c r="AE191" s="211">
        <f>V191+Y191</f>
        <v>524482.4</v>
      </c>
      <c r="AF191" s="178" t="s">
        <v>79</v>
      </c>
      <c r="AG191" s="178" t="s">
        <v>33</v>
      </c>
      <c r="AH191" s="174" t="s">
        <v>178</v>
      </c>
      <c r="AI191" s="174" t="s">
        <v>161</v>
      </c>
      <c r="AJ191" s="178"/>
    </row>
    <row r="192" spans="2:36" s="26" customFormat="1" ht="86.15" customHeight="1" x14ac:dyDescent="0.35">
      <c r="B192" s="168"/>
      <c r="C192" s="186"/>
      <c r="D192" s="168"/>
      <c r="E192" s="192"/>
      <c r="F192" s="192"/>
      <c r="G192" s="192"/>
      <c r="H192" s="168"/>
      <c r="I192" s="168"/>
      <c r="J192" s="9" t="s">
        <v>111</v>
      </c>
      <c r="K192" s="6" t="s">
        <v>112</v>
      </c>
      <c r="L192" s="6" t="s">
        <v>85</v>
      </c>
      <c r="M192" s="6">
        <v>7</v>
      </c>
      <c r="N192" s="179"/>
      <c r="O192" s="168"/>
      <c r="P192" s="168"/>
      <c r="Q192" s="168"/>
      <c r="R192" s="171"/>
      <c r="S192" s="171"/>
      <c r="T192" s="198"/>
      <c r="U192" s="198"/>
      <c r="V192" s="200"/>
      <c r="W192" s="200"/>
      <c r="X192" s="200"/>
      <c r="Y192" s="200"/>
      <c r="Z192" s="200"/>
      <c r="AA192" s="200"/>
      <c r="AB192" s="199"/>
      <c r="AC192" s="179"/>
      <c r="AD192" s="201"/>
      <c r="AE192" s="201"/>
      <c r="AF192" s="168"/>
      <c r="AG192" s="179"/>
      <c r="AH192" s="174"/>
      <c r="AI192" s="174"/>
      <c r="AJ192" s="168"/>
    </row>
    <row r="193" spans="2:36" s="26" customFormat="1" ht="59.15" customHeight="1" x14ac:dyDescent="0.35">
      <c r="B193" s="169"/>
      <c r="C193" s="186"/>
      <c r="D193" s="169"/>
      <c r="E193" s="193"/>
      <c r="F193" s="193"/>
      <c r="G193" s="193"/>
      <c r="H193" s="169"/>
      <c r="I193" s="169"/>
      <c r="J193" s="9" t="s">
        <v>127</v>
      </c>
      <c r="K193" s="6" t="s">
        <v>128</v>
      </c>
      <c r="L193" s="6" t="s">
        <v>85</v>
      </c>
      <c r="M193" s="10">
        <v>290</v>
      </c>
      <c r="N193" s="196"/>
      <c r="O193" s="169"/>
      <c r="P193" s="169"/>
      <c r="Q193" s="169"/>
      <c r="R193" s="172"/>
      <c r="S193" s="172"/>
      <c r="T193" s="190"/>
      <c r="U193" s="190"/>
      <c r="V193" s="188"/>
      <c r="W193" s="188"/>
      <c r="X193" s="188"/>
      <c r="Y193" s="188"/>
      <c r="Z193" s="188"/>
      <c r="AA193" s="188"/>
      <c r="AB193" s="199"/>
      <c r="AC193" s="196"/>
      <c r="AD193" s="202"/>
      <c r="AE193" s="202"/>
      <c r="AF193" s="169"/>
      <c r="AG193" s="196"/>
      <c r="AH193" s="174"/>
      <c r="AI193" s="174"/>
      <c r="AJ193" s="169"/>
    </row>
    <row r="194" spans="2:36" s="26" customFormat="1" ht="132" customHeight="1" x14ac:dyDescent="0.35">
      <c r="B194" s="167" t="s">
        <v>508</v>
      </c>
      <c r="C194" s="167" t="s">
        <v>518</v>
      </c>
      <c r="D194" s="167" t="s">
        <v>106</v>
      </c>
      <c r="E194" s="195" t="s">
        <v>67</v>
      </c>
      <c r="F194" s="275" t="s">
        <v>134</v>
      </c>
      <c r="G194" s="195" t="s">
        <v>147</v>
      </c>
      <c r="H194" s="276" t="s">
        <v>70</v>
      </c>
      <c r="I194" s="276" t="s">
        <v>79</v>
      </c>
      <c r="J194" s="9" t="s">
        <v>215</v>
      </c>
      <c r="K194" s="6" t="s">
        <v>107</v>
      </c>
      <c r="L194" s="6" t="s">
        <v>86</v>
      </c>
      <c r="M194" s="6">
        <v>40</v>
      </c>
      <c r="N194" s="270" t="s">
        <v>108</v>
      </c>
      <c r="O194" s="167" t="s">
        <v>514</v>
      </c>
      <c r="P194" s="167" t="s">
        <v>75</v>
      </c>
      <c r="Q194" s="167" t="s">
        <v>76</v>
      </c>
      <c r="R194" s="170" t="s">
        <v>77</v>
      </c>
      <c r="S194" s="170" t="s">
        <v>109</v>
      </c>
      <c r="T194" s="189">
        <f>V194+Y194</f>
        <v>120000</v>
      </c>
      <c r="U194" s="189" t="s">
        <v>98</v>
      </c>
      <c r="V194" s="187">
        <v>102000</v>
      </c>
      <c r="W194" s="187" t="s">
        <v>98</v>
      </c>
      <c r="X194" s="199" t="s">
        <v>98</v>
      </c>
      <c r="Y194" s="187">
        <v>18000</v>
      </c>
      <c r="Z194" s="187"/>
      <c r="AA194" s="187"/>
      <c r="AB194" s="199">
        <v>30943.4</v>
      </c>
      <c r="AC194" s="178" t="s">
        <v>149</v>
      </c>
      <c r="AD194" s="211" t="s">
        <v>79</v>
      </c>
      <c r="AE194" s="211">
        <f>V194+Y194</f>
        <v>120000</v>
      </c>
      <c r="AF194" s="178" t="s">
        <v>79</v>
      </c>
      <c r="AG194" s="178" t="s">
        <v>33</v>
      </c>
      <c r="AH194" s="178" t="s">
        <v>180</v>
      </c>
      <c r="AI194" s="178" t="s">
        <v>164</v>
      </c>
      <c r="AJ194" s="178"/>
    </row>
    <row r="195" spans="2:36" s="26" customFormat="1" ht="86.15" customHeight="1" x14ac:dyDescent="0.35">
      <c r="B195" s="168"/>
      <c r="C195" s="168"/>
      <c r="D195" s="168"/>
      <c r="E195" s="192"/>
      <c r="F195" s="192"/>
      <c r="G195" s="192"/>
      <c r="H195" s="168"/>
      <c r="I195" s="168"/>
      <c r="J195" s="9" t="s">
        <v>111</v>
      </c>
      <c r="K195" s="6" t="s">
        <v>112</v>
      </c>
      <c r="L195" s="6" t="s">
        <v>85</v>
      </c>
      <c r="M195" s="6">
        <v>2</v>
      </c>
      <c r="N195" s="179"/>
      <c r="O195" s="168"/>
      <c r="P195" s="168"/>
      <c r="Q195" s="168"/>
      <c r="R195" s="171"/>
      <c r="S195" s="171"/>
      <c r="T195" s="198"/>
      <c r="U195" s="198"/>
      <c r="V195" s="200"/>
      <c r="W195" s="200"/>
      <c r="X195" s="199"/>
      <c r="Y195" s="200"/>
      <c r="Z195" s="200"/>
      <c r="AA195" s="200"/>
      <c r="AB195" s="199"/>
      <c r="AC195" s="179"/>
      <c r="AD195" s="201"/>
      <c r="AE195" s="201"/>
      <c r="AF195" s="168"/>
      <c r="AG195" s="179"/>
      <c r="AH195" s="179"/>
      <c r="AI195" s="179"/>
      <c r="AJ195" s="168"/>
    </row>
    <row r="196" spans="2:36" s="26" customFormat="1" ht="59.15" customHeight="1" x14ac:dyDescent="0.35">
      <c r="B196" s="169"/>
      <c r="C196" s="169"/>
      <c r="D196" s="169"/>
      <c r="E196" s="193"/>
      <c r="F196" s="193"/>
      <c r="G196" s="193"/>
      <c r="H196" s="169"/>
      <c r="I196" s="169"/>
      <c r="J196" s="9" t="s">
        <v>127</v>
      </c>
      <c r="K196" s="6" t="s">
        <v>128</v>
      </c>
      <c r="L196" s="6" t="s">
        <v>85</v>
      </c>
      <c r="M196" s="10">
        <v>10</v>
      </c>
      <c r="N196" s="196"/>
      <c r="O196" s="169"/>
      <c r="P196" s="169"/>
      <c r="Q196" s="169"/>
      <c r="R196" s="172"/>
      <c r="S196" s="172"/>
      <c r="T196" s="190"/>
      <c r="U196" s="190"/>
      <c r="V196" s="188"/>
      <c r="W196" s="188"/>
      <c r="X196" s="199"/>
      <c r="Y196" s="188"/>
      <c r="Z196" s="188"/>
      <c r="AA196" s="188"/>
      <c r="AB196" s="199"/>
      <c r="AC196" s="196"/>
      <c r="AD196" s="202"/>
      <c r="AE196" s="202"/>
      <c r="AF196" s="169"/>
      <c r="AG196" s="196"/>
      <c r="AH196" s="196"/>
      <c r="AI196" s="196"/>
      <c r="AJ196" s="169"/>
    </row>
    <row r="197" spans="2:36" s="26" customFormat="1" ht="132" customHeight="1" x14ac:dyDescent="0.35">
      <c r="B197" s="167" t="s">
        <v>509</v>
      </c>
      <c r="C197" s="173" t="s">
        <v>519</v>
      </c>
      <c r="D197" s="167" t="s">
        <v>106</v>
      </c>
      <c r="E197" s="195" t="s">
        <v>67</v>
      </c>
      <c r="F197" s="275" t="s">
        <v>134</v>
      </c>
      <c r="G197" s="195" t="s">
        <v>147</v>
      </c>
      <c r="H197" s="276" t="s">
        <v>70</v>
      </c>
      <c r="I197" s="276" t="s">
        <v>79</v>
      </c>
      <c r="J197" s="9" t="s">
        <v>215</v>
      </c>
      <c r="K197" s="6" t="s">
        <v>107</v>
      </c>
      <c r="L197" s="6" t="s">
        <v>86</v>
      </c>
      <c r="M197" s="6">
        <v>40</v>
      </c>
      <c r="N197" s="270" t="s">
        <v>108</v>
      </c>
      <c r="O197" s="167" t="s">
        <v>515</v>
      </c>
      <c r="P197" s="167" t="s">
        <v>75</v>
      </c>
      <c r="Q197" s="167" t="s">
        <v>76</v>
      </c>
      <c r="R197" s="170" t="s">
        <v>77</v>
      </c>
      <c r="S197" s="170" t="s">
        <v>109</v>
      </c>
      <c r="T197" s="189">
        <f>V197+Y197</f>
        <v>20000</v>
      </c>
      <c r="U197" s="189" t="s">
        <v>98</v>
      </c>
      <c r="V197" s="187">
        <v>17000</v>
      </c>
      <c r="W197" s="187" t="s">
        <v>98</v>
      </c>
      <c r="X197" s="187" t="s">
        <v>98</v>
      </c>
      <c r="Y197" s="187">
        <v>3000</v>
      </c>
      <c r="Z197" s="187"/>
      <c r="AA197" s="187"/>
      <c r="AB197" s="187">
        <v>5157.2299999999996</v>
      </c>
      <c r="AC197" s="178" t="s">
        <v>149</v>
      </c>
      <c r="AD197" s="211" t="s">
        <v>79</v>
      </c>
      <c r="AE197" s="211">
        <f>V197+Y197</f>
        <v>20000</v>
      </c>
      <c r="AF197" s="178" t="s">
        <v>79</v>
      </c>
      <c r="AG197" s="178" t="s">
        <v>33</v>
      </c>
      <c r="AH197" s="178" t="s">
        <v>180</v>
      </c>
      <c r="AI197" s="178" t="s">
        <v>164</v>
      </c>
      <c r="AJ197" s="178"/>
    </row>
    <row r="198" spans="2:36" s="26" customFormat="1" ht="86.15" customHeight="1" x14ac:dyDescent="0.35">
      <c r="B198" s="168"/>
      <c r="C198" s="391"/>
      <c r="D198" s="168"/>
      <c r="E198" s="192"/>
      <c r="F198" s="192"/>
      <c r="G198" s="192"/>
      <c r="H198" s="168"/>
      <c r="I198" s="168"/>
      <c r="J198" s="9" t="s">
        <v>111</v>
      </c>
      <c r="K198" s="6" t="s">
        <v>112</v>
      </c>
      <c r="L198" s="6" t="s">
        <v>85</v>
      </c>
      <c r="M198" s="6">
        <v>1</v>
      </c>
      <c r="N198" s="179"/>
      <c r="O198" s="168"/>
      <c r="P198" s="168"/>
      <c r="Q198" s="168"/>
      <c r="R198" s="171"/>
      <c r="S198" s="171"/>
      <c r="T198" s="198"/>
      <c r="U198" s="198"/>
      <c r="V198" s="200"/>
      <c r="W198" s="200"/>
      <c r="X198" s="200"/>
      <c r="Y198" s="200"/>
      <c r="Z198" s="200"/>
      <c r="AA198" s="200"/>
      <c r="AB198" s="200"/>
      <c r="AC198" s="179"/>
      <c r="AD198" s="201"/>
      <c r="AE198" s="201"/>
      <c r="AF198" s="168"/>
      <c r="AG198" s="179"/>
      <c r="AH198" s="179"/>
      <c r="AI198" s="179"/>
      <c r="AJ198" s="168"/>
    </row>
    <row r="199" spans="2:36" s="26" customFormat="1" ht="59.15" customHeight="1" x14ac:dyDescent="0.35">
      <c r="B199" s="169"/>
      <c r="C199" s="391"/>
      <c r="D199" s="169"/>
      <c r="E199" s="193"/>
      <c r="F199" s="193"/>
      <c r="G199" s="193"/>
      <c r="H199" s="169"/>
      <c r="I199" s="169"/>
      <c r="J199" s="9" t="s">
        <v>127</v>
      </c>
      <c r="K199" s="6" t="s">
        <v>128</v>
      </c>
      <c r="L199" s="6" t="s">
        <v>85</v>
      </c>
      <c r="M199" s="10">
        <v>20</v>
      </c>
      <c r="N199" s="196"/>
      <c r="O199" s="169"/>
      <c r="P199" s="169"/>
      <c r="Q199" s="169"/>
      <c r="R199" s="172"/>
      <c r="S199" s="172"/>
      <c r="T199" s="190"/>
      <c r="U199" s="190"/>
      <c r="V199" s="188"/>
      <c r="W199" s="188"/>
      <c r="X199" s="188"/>
      <c r="Y199" s="188"/>
      <c r="Z199" s="188"/>
      <c r="AA199" s="188"/>
      <c r="AB199" s="188"/>
      <c r="AC199" s="196"/>
      <c r="AD199" s="202"/>
      <c r="AE199" s="202"/>
      <c r="AF199" s="169"/>
      <c r="AG199" s="196"/>
      <c r="AH199" s="196"/>
      <c r="AI199" s="196"/>
      <c r="AJ199" s="169"/>
    </row>
    <row r="200" spans="2:36" ht="52" customHeight="1" x14ac:dyDescent="0.3">
      <c r="B200" s="173" t="s">
        <v>510</v>
      </c>
      <c r="C200" s="173" t="s">
        <v>520</v>
      </c>
      <c r="D200" s="173" t="s">
        <v>66</v>
      </c>
      <c r="E200" s="182" t="s">
        <v>67</v>
      </c>
      <c r="F200" s="182" t="s">
        <v>132</v>
      </c>
      <c r="G200" s="182" t="s">
        <v>69</v>
      </c>
      <c r="H200" s="173" t="s">
        <v>70</v>
      </c>
      <c r="I200" s="173" t="s">
        <v>79</v>
      </c>
      <c r="J200" s="9" t="s">
        <v>113</v>
      </c>
      <c r="K200" s="6" t="s">
        <v>114</v>
      </c>
      <c r="L200" s="6" t="s">
        <v>115</v>
      </c>
      <c r="M200" s="6">
        <v>3</v>
      </c>
      <c r="N200" s="174" t="s">
        <v>108</v>
      </c>
      <c r="O200" s="173" t="s">
        <v>516</v>
      </c>
      <c r="P200" s="173" t="s">
        <v>75</v>
      </c>
      <c r="Q200" s="173" t="s">
        <v>76</v>
      </c>
      <c r="R200" s="191" t="s">
        <v>77</v>
      </c>
      <c r="S200" s="191" t="s">
        <v>109</v>
      </c>
      <c r="T200" s="197">
        <f>V200+Y200</f>
        <v>212250</v>
      </c>
      <c r="U200" s="197" t="s">
        <v>98</v>
      </c>
      <c r="V200" s="199">
        <v>180412.5</v>
      </c>
      <c r="W200" s="199" t="s">
        <v>98</v>
      </c>
      <c r="X200" s="199" t="s">
        <v>98</v>
      </c>
      <c r="Y200" s="332">
        <v>31837.5</v>
      </c>
      <c r="Z200" s="199"/>
      <c r="AA200" s="199"/>
      <c r="AB200" s="392">
        <v>54731.13</v>
      </c>
      <c r="AC200" s="174" t="s">
        <v>80</v>
      </c>
      <c r="AD200" s="175" t="s">
        <v>79</v>
      </c>
      <c r="AE200" s="175">
        <f>V200+Y200</f>
        <v>212250</v>
      </c>
      <c r="AF200" s="174" t="s">
        <v>79</v>
      </c>
      <c r="AG200" s="174" t="s">
        <v>33</v>
      </c>
      <c r="AH200" s="174" t="s">
        <v>183</v>
      </c>
      <c r="AI200" s="174" t="s">
        <v>316</v>
      </c>
      <c r="AJ200" s="174"/>
    </row>
    <row r="201" spans="2:36" ht="65" x14ac:dyDescent="0.3">
      <c r="B201" s="173"/>
      <c r="C201" s="173"/>
      <c r="D201" s="173"/>
      <c r="E201" s="182"/>
      <c r="F201" s="182"/>
      <c r="G201" s="182"/>
      <c r="H201" s="173"/>
      <c r="I201" s="173"/>
      <c r="J201" s="9" t="s">
        <v>116</v>
      </c>
      <c r="K201" s="6" t="s">
        <v>117</v>
      </c>
      <c r="L201" s="6" t="s">
        <v>85</v>
      </c>
      <c r="M201" s="6">
        <v>3</v>
      </c>
      <c r="N201" s="174"/>
      <c r="O201" s="173"/>
      <c r="P201" s="173"/>
      <c r="Q201" s="173"/>
      <c r="R201" s="191"/>
      <c r="S201" s="191"/>
      <c r="T201" s="197"/>
      <c r="U201" s="197"/>
      <c r="V201" s="199"/>
      <c r="W201" s="199"/>
      <c r="X201" s="199"/>
      <c r="Y201" s="332"/>
      <c r="Z201" s="199"/>
      <c r="AA201" s="199"/>
      <c r="AB201" s="387"/>
      <c r="AC201" s="174"/>
      <c r="AD201" s="175"/>
      <c r="AE201" s="175"/>
      <c r="AF201" s="173"/>
      <c r="AG201" s="174"/>
      <c r="AH201" s="174"/>
      <c r="AI201" s="174"/>
      <c r="AJ201" s="173"/>
    </row>
    <row r="202" spans="2:36" ht="52" x14ac:dyDescent="0.3">
      <c r="B202" s="173"/>
      <c r="C202" s="173"/>
      <c r="D202" s="173"/>
      <c r="E202" s="182"/>
      <c r="F202" s="182"/>
      <c r="G202" s="182"/>
      <c r="H202" s="173"/>
      <c r="I202" s="173"/>
      <c r="J202" s="9" t="s">
        <v>216</v>
      </c>
      <c r="K202" s="6" t="s">
        <v>118</v>
      </c>
      <c r="L202" s="6" t="s">
        <v>119</v>
      </c>
      <c r="M202" s="6">
        <v>3</v>
      </c>
      <c r="N202" s="174"/>
      <c r="O202" s="173"/>
      <c r="P202" s="173"/>
      <c r="Q202" s="173"/>
      <c r="R202" s="191"/>
      <c r="S202" s="191"/>
      <c r="T202" s="197"/>
      <c r="U202" s="197"/>
      <c r="V202" s="199"/>
      <c r="W202" s="199"/>
      <c r="X202" s="199"/>
      <c r="Y202" s="332"/>
      <c r="Z202" s="199"/>
      <c r="AA202" s="199"/>
      <c r="AB202" s="387"/>
      <c r="AC202" s="174"/>
      <c r="AD202" s="175"/>
      <c r="AE202" s="175"/>
      <c r="AF202" s="173"/>
      <c r="AG202" s="174"/>
      <c r="AH202" s="174"/>
      <c r="AI202" s="174"/>
      <c r="AJ202" s="173"/>
    </row>
    <row r="203" spans="2:36" ht="55.5" customHeight="1" x14ac:dyDescent="0.3">
      <c r="B203" s="173"/>
      <c r="C203" s="173"/>
      <c r="D203" s="173"/>
      <c r="E203" s="182"/>
      <c r="F203" s="182"/>
      <c r="G203" s="182"/>
      <c r="H203" s="173"/>
      <c r="I203" s="173"/>
      <c r="J203" s="9" t="s">
        <v>120</v>
      </c>
      <c r="K203" s="6" t="s">
        <v>121</v>
      </c>
      <c r="L203" s="6" t="s">
        <v>119</v>
      </c>
      <c r="M203" s="10">
        <v>3</v>
      </c>
      <c r="N203" s="174"/>
      <c r="O203" s="173"/>
      <c r="P203" s="173"/>
      <c r="Q203" s="173"/>
      <c r="R203" s="191"/>
      <c r="S203" s="191"/>
      <c r="T203" s="197"/>
      <c r="U203" s="197"/>
      <c r="V203" s="199"/>
      <c r="W203" s="199"/>
      <c r="X203" s="199"/>
      <c r="Y203" s="332"/>
      <c r="Z203" s="199"/>
      <c r="AA203" s="199"/>
      <c r="AB203" s="393"/>
      <c r="AC203" s="174"/>
      <c r="AD203" s="175"/>
      <c r="AE203" s="175"/>
      <c r="AF203" s="173"/>
      <c r="AG203" s="174"/>
      <c r="AH203" s="174"/>
      <c r="AI203" s="174"/>
      <c r="AJ203" s="173"/>
    </row>
    <row r="204" spans="2:36" s="26" customFormat="1" ht="132" customHeight="1" x14ac:dyDescent="0.35">
      <c r="B204" s="167" t="s">
        <v>217</v>
      </c>
      <c r="C204" s="167" t="s">
        <v>218</v>
      </c>
      <c r="D204" s="167" t="s">
        <v>106</v>
      </c>
      <c r="E204" s="195" t="s">
        <v>67</v>
      </c>
      <c r="F204" s="275" t="s">
        <v>134</v>
      </c>
      <c r="G204" s="195" t="s">
        <v>147</v>
      </c>
      <c r="H204" s="276" t="s">
        <v>70</v>
      </c>
      <c r="I204" s="276" t="s">
        <v>79</v>
      </c>
      <c r="J204" s="9" t="s">
        <v>215</v>
      </c>
      <c r="K204" s="6" t="s">
        <v>107</v>
      </c>
      <c r="L204" s="6" t="s">
        <v>86</v>
      </c>
      <c r="M204" s="6">
        <v>40</v>
      </c>
      <c r="N204" s="270" t="s">
        <v>108</v>
      </c>
      <c r="O204" s="167" t="s">
        <v>226</v>
      </c>
      <c r="P204" s="167" t="s">
        <v>75</v>
      </c>
      <c r="Q204" s="167" t="s">
        <v>76</v>
      </c>
      <c r="R204" s="170" t="s">
        <v>77</v>
      </c>
      <c r="S204" s="170" t="s">
        <v>109</v>
      </c>
      <c r="T204" s="189">
        <f>V204+Y204</f>
        <v>504588.61</v>
      </c>
      <c r="U204" s="189">
        <f>T204/M205</f>
        <v>168196.20333333334</v>
      </c>
      <c r="V204" s="187">
        <v>428900.32</v>
      </c>
      <c r="W204" s="187" t="s">
        <v>79</v>
      </c>
      <c r="X204" s="187" t="s">
        <v>79</v>
      </c>
      <c r="Y204" s="187">
        <v>75688.289999999994</v>
      </c>
      <c r="Z204" s="187" t="s">
        <v>98</v>
      </c>
      <c r="AA204" s="187" t="s">
        <v>79</v>
      </c>
      <c r="AB204" s="187">
        <v>40912.6</v>
      </c>
      <c r="AC204" s="178" t="s">
        <v>149</v>
      </c>
      <c r="AD204" s="211" t="s">
        <v>79</v>
      </c>
      <c r="AE204" s="211">
        <f>V204+Y204</f>
        <v>504588.61</v>
      </c>
      <c r="AF204" s="178" t="s">
        <v>79</v>
      </c>
      <c r="AG204" s="178" t="s">
        <v>33</v>
      </c>
      <c r="AH204" s="270" t="s">
        <v>178</v>
      </c>
      <c r="AI204" s="178" t="s">
        <v>161</v>
      </c>
      <c r="AJ204" s="178"/>
    </row>
    <row r="205" spans="2:36" s="26" customFormat="1" ht="86.15" customHeight="1" x14ac:dyDescent="0.35">
      <c r="B205" s="168"/>
      <c r="C205" s="168"/>
      <c r="D205" s="168"/>
      <c r="E205" s="192"/>
      <c r="F205" s="192"/>
      <c r="G205" s="192"/>
      <c r="H205" s="168"/>
      <c r="I205" s="168"/>
      <c r="J205" s="9" t="s">
        <v>111</v>
      </c>
      <c r="K205" s="6" t="s">
        <v>112</v>
      </c>
      <c r="L205" s="6" t="s">
        <v>85</v>
      </c>
      <c r="M205" s="6">
        <v>3</v>
      </c>
      <c r="N205" s="179"/>
      <c r="O205" s="168"/>
      <c r="P205" s="168"/>
      <c r="Q205" s="168"/>
      <c r="R205" s="171"/>
      <c r="S205" s="171"/>
      <c r="T205" s="198"/>
      <c r="U205" s="198"/>
      <c r="V205" s="200"/>
      <c r="W205" s="200"/>
      <c r="X205" s="200"/>
      <c r="Y205" s="200"/>
      <c r="Z205" s="200"/>
      <c r="AA205" s="200"/>
      <c r="AB205" s="200"/>
      <c r="AC205" s="179"/>
      <c r="AD205" s="201"/>
      <c r="AE205" s="201"/>
      <c r="AF205" s="168"/>
      <c r="AG205" s="179"/>
      <c r="AH205" s="179"/>
      <c r="AI205" s="179"/>
      <c r="AJ205" s="168"/>
    </row>
    <row r="206" spans="2:36" s="26" customFormat="1" ht="59.15" customHeight="1" x14ac:dyDescent="0.35">
      <c r="B206" s="169"/>
      <c r="C206" s="169"/>
      <c r="D206" s="169"/>
      <c r="E206" s="193"/>
      <c r="F206" s="193"/>
      <c r="G206" s="193"/>
      <c r="H206" s="169"/>
      <c r="I206" s="169"/>
      <c r="J206" s="9" t="s">
        <v>127</v>
      </c>
      <c r="K206" s="6" t="s">
        <v>128</v>
      </c>
      <c r="L206" s="6" t="s">
        <v>85</v>
      </c>
      <c r="M206" s="10">
        <v>360</v>
      </c>
      <c r="N206" s="196"/>
      <c r="O206" s="169"/>
      <c r="P206" s="169"/>
      <c r="Q206" s="169"/>
      <c r="R206" s="172"/>
      <c r="S206" s="172"/>
      <c r="T206" s="190"/>
      <c r="U206" s="190"/>
      <c r="V206" s="188"/>
      <c r="W206" s="188"/>
      <c r="X206" s="188"/>
      <c r="Y206" s="188"/>
      <c r="Z206" s="188"/>
      <c r="AA206" s="188"/>
      <c r="AB206" s="188"/>
      <c r="AC206" s="196"/>
      <c r="AD206" s="202"/>
      <c r="AE206" s="202"/>
      <c r="AF206" s="169"/>
      <c r="AG206" s="196"/>
      <c r="AH206" s="196"/>
      <c r="AI206" s="196"/>
      <c r="AJ206" s="169"/>
    </row>
    <row r="207" spans="2:36" s="26" customFormat="1" ht="132" customHeight="1" x14ac:dyDescent="0.35">
      <c r="B207" s="173" t="s">
        <v>219</v>
      </c>
      <c r="C207" s="173" t="s">
        <v>223</v>
      </c>
      <c r="D207" s="173" t="s">
        <v>106</v>
      </c>
      <c r="E207" s="182" t="s">
        <v>67</v>
      </c>
      <c r="F207" s="182" t="s">
        <v>134</v>
      </c>
      <c r="G207" s="182" t="s">
        <v>147</v>
      </c>
      <c r="H207" s="173" t="s">
        <v>70</v>
      </c>
      <c r="I207" s="173" t="s">
        <v>79</v>
      </c>
      <c r="J207" s="9" t="s">
        <v>215</v>
      </c>
      <c r="K207" s="6" t="s">
        <v>107</v>
      </c>
      <c r="L207" s="6" t="s">
        <v>86</v>
      </c>
      <c r="M207" s="6">
        <v>40</v>
      </c>
      <c r="N207" s="174" t="s">
        <v>108</v>
      </c>
      <c r="O207" s="173" t="s">
        <v>226</v>
      </c>
      <c r="P207" s="173" t="s">
        <v>75</v>
      </c>
      <c r="Q207" s="173" t="s">
        <v>76</v>
      </c>
      <c r="R207" s="191" t="s">
        <v>77</v>
      </c>
      <c r="S207" s="191" t="s">
        <v>109</v>
      </c>
      <c r="T207" s="197">
        <f>V207+Y207</f>
        <v>32099.99</v>
      </c>
      <c r="U207" s="197">
        <f>+T207/M208</f>
        <v>32099.99</v>
      </c>
      <c r="V207" s="187">
        <v>27284.99</v>
      </c>
      <c r="W207" s="199" t="s">
        <v>79</v>
      </c>
      <c r="X207" s="199"/>
      <c r="Y207" s="199">
        <v>4815</v>
      </c>
      <c r="Z207" s="199" t="s">
        <v>98</v>
      </c>
      <c r="AA207" s="199" t="s">
        <v>79</v>
      </c>
      <c r="AB207" s="199">
        <v>2602.71</v>
      </c>
      <c r="AC207" s="174" t="s">
        <v>149</v>
      </c>
      <c r="AD207" s="175" t="s">
        <v>79</v>
      </c>
      <c r="AE207" s="175">
        <f>V207+Y207</f>
        <v>32099.99</v>
      </c>
      <c r="AF207" s="174" t="s">
        <v>79</v>
      </c>
      <c r="AG207" s="174" t="s">
        <v>33</v>
      </c>
      <c r="AH207" s="270" t="s">
        <v>178</v>
      </c>
      <c r="AI207" s="178" t="s">
        <v>161</v>
      </c>
      <c r="AJ207" s="174"/>
    </row>
    <row r="208" spans="2:36" s="26" customFormat="1" ht="86.15" customHeight="1" x14ac:dyDescent="0.35">
      <c r="B208" s="173"/>
      <c r="C208" s="173"/>
      <c r="D208" s="173"/>
      <c r="E208" s="182"/>
      <c r="F208" s="182"/>
      <c r="G208" s="182"/>
      <c r="H208" s="173"/>
      <c r="I208" s="173"/>
      <c r="J208" s="9" t="s">
        <v>111</v>
      </c>
      <c r="K208" s="6" t="s">
        <v>112</v>
      </c>
      <c r="L208" s="6" t="s">
        <v>85</v>
      </c>
      <c r="M208" s="6">
        <v>1</v>
      </c>
      <c r="N208" s="174"/>
      <c r="O208" s="173"/>
      <c r="P208" s="173"/>
      <c r="Q208" s="173"/>
      <c r="R208" s="191"/>
      <c r="S208" s="191"/>
      <c r="T208" s="197"/>
      <c r="U208" s="197"/>
      <c r="V208" s="200"/>
      <c r="W208" s="199"/>
      <c r="X208" s="199"/>
      <c r="Y208" s="199"/>
      <c r="Z208" s="199"/>
      <c r="AA208" s="199"/>
      <c r="AB208" s="199"/>
      <c r="AC208" s="174"/>
      <c r="AD208" s="175"/>
      <c r="AE208" s="175"/>
      <c r="AF208" s="173"/>
      <c r="AG208" s="174"/>
      <c r="AH208" s="179"/>
      <c r="AI208" s="179"/>
      <c r="AJ208" s="173"/>
    </row>
    <row r="209" spans="2:36" s="26" customFormat="1" ht="59.15" customHeight="1" x14ac:dyDescent="0.35">
      <c r="B209" s="173"/>
      <c r="C209" s="173"/>
      <c r="D209" s="173"/>
      <c r="E209" s="182"/>
      <c r="F209" s="182"/>
      <c r="G209" s="182"/>
      <c r="H209" s="173"/>
      <c r="I209" s="173"/>
      <c r="J209" s="9" t="s">
        <v>127</v>
      </c>
      <c r="K209" s="6" t="s">
        <v>128</v>
      </c>
      <c r="L209" s="6" t="s">
        <v>85</v>
      </c>
      <c r="M209" s="10">
        <v>40</v>
      </c>
      <c r="N209" s="174"/>
      <c r="O209" s="173"/>
      <c r="P209" s="173"/>
      <c r="Q209" s="173"/>
      <c r="R209" s="191"/>
      <c r="S209" s="191"/>
      <c r="T209" s="197"/>
      <c r="U209" s="197"/>
      <c r="V209" s="188"/>
      <c r="W209" s="199"/>
      <c r="X209" s="199"/>
      <c r="Y209" s="199"/>
      <c r="Z209" s="199"/>
      <c r="AA209" s="199"/>
      <c r="AB209" s="199"/>
      <c r="AC209" s="174"/>
      <c r="AD209" s="175"/>
      <c r="AE209" s="175"/>
      <c r="AF209" s="173"/>
      <c r="AG209" s="174"/>
      <c r="AH209" s="196"/>
      <c r="AI209" s="196"/>
      <c r="AJ209" s="173"/>
    </row>
    <row r="210" spans="2:36" s="26" customFormat="1" ht="132" customHeight="1" x14ac:dyDescent="0.35">
      <c r="B210" s="173" t="s">
        <v>220</v>
      </c>
      <c r="C210" s="173" t="s">
        <v>224</v>
      </c>
      <c r="D210" s="173" t="s">
        <v>106</v>
      </c>
      <c r="E210" s="182" t="s">
        <v>67</v>
      </c>
      <c r="F210" s="182" t="s">
        <v>134</v>
      </c>
      <c r="G210" s="182" t="s">
        <v>147</v>
      </c>
      <c r="H210" s="173" t="s">
        <v>70</v>
      </c>
      <c r="I210" s="173" t="s">
        <v>79</v>
      </c>
      <c r="J210" s="9" t="s">
        <v>215</v>
      </c>
      <c r="K210" s="6" t="s">
        <v>107</v>
      </c>
      <c r="L210" s="6" t="s">
        <v>86</v>
      </c>
      <c r="M210" s="6">
        <v>40</v>
      </c>
      <c r="N210" s="174" t="s">
        <v>108</v>
      </c>
      <c r="O210" s="173" t="s">
        <v>226</v>
      </c>
      <c r="P210" s="173" t="s">
        <v>75</v>
      </c>
      <c r="Q210" s="173" t="s">
        <v>76</v>
      </c>
      <c r="R210" s="191" t="s">
        <v>77</v>
      </c>
      <c r="S210" s="191" t="s">
        <v>109</v>
      </c>
      <c r="T210" s="197">
        <f>V210+Y210</f>
        <v>213999.99</v>
      </c>
      <c r="U210" s="197">
        <v>106999.99</v>
      </c>
      <c r="V210" s="187">
        <v>181899.99</v>
      </c>
      <c r="W210" s="199" t="s">
        <v>79</v>
      </c>
      <c r="X210" s="199" t="s">
        <v>79</v>
      </c>
      <c r="Y210" s="199">
        <v>32100</v>
      </c>
      <c r="Z210" s="199" t="s">
        <v>98</v>
      </c>
      <c r="AA210" s="199" t="s">
        <v>79</v>
      </c>
      <c r="AB210" s="199">
        <v>17351.36</v>
      </c>
      <c r="AC210" s="174" t="s">
        <v>149</v>
      </c>
      <c r="AD210" s="175" t="s">
        <v>79</v>
      </c>
      <c r="AE210" s="175">
        <f>V210+Y210</f>
        <v>213999.99</v>
      </c>
      <c r="AF210" s="174" t="s">
        <v>79</v>
      </c>
      <c r="AG210" s="174" t="s">
        <v>33</v>
      </c>
      <c r="AH210" s="174" t="s">
        <v>161</v>
      </c>
      <c r="AI210" s="174" t="s">
        <v>162</v>
      </c>
      <c r="AJ210" s="174"/>
    </row>
    <row r="211" spans="2:36" s="26" customFormat="1" ht="86.15" customHeight="1" x14ac:dyDescent="0.35">
      <c r="B211" s="173"/>
      <c r="C211" s="173"/>
      <c r="D211" s="173"/>
      <c r="E211" s="182"/>
      <c r="F211" s="182"/>
      <c r="G211" s="182"/>
      <c r="H211" s="173"/>
      <c r="I211" s="173"/>
      <c r="J211" s="9" t="s">
        <v>111</v>
      </c>
      <c r="K211" s="6" t="s">
        <v>112</v>
      </c>
      <c r="L211" s="6" t="s">
        <v>85</v>
      </c>
      <c r="M211" s="6">
        <v>1</v>
      </c>
      <c r="N211" s="174"/>
      <c r="O211" s="173"/>
      <c r="P211" s="173"/>
      <c r="Q211" s="173"/>
      <c r="R211" s="191"/>
      <c r="S211" s="191"/>
      <c r="T211" s="197"/>
      <c r="U211" s="197"/>
      <c r="V211" s="200"/>
      <c r="W211" s="199"/>
      <c r="X211" s="199"/>
      <c r="Y211" s="199"/>
      <c r="Z211" s="199"/>
      <c r="AA211" s="199"/>
      <c r="AB211" s="199"/>
      <c r="AC211" s="174"/>
      <c r="AD211" s="175"/>
      <c r="AE211" s="175"/>
      <c r="AF211" s="173"/>
      <c r="AG211" s="174"/>
      <c r="AH211" s="174"/>
      <c r="AI211" s="174"/>
      <c r="AJ211" s="173"/>
    </row>
    <row r="212" spans="2:36" s="26" customFormat="1" ht="59.15" customHeight="1" x14ac:dyDescent="0.35">
      <c r="B212" s="173"/>
      <c r="C212" s="173"/>
      <c r="D212" s="173"/>
      <c r="E212" s="182"/>
      <c r="F212" s="182"/>
      <c r="G212" s="182"/>
      <c r="H212" s="173"/>
      <c r="I212" s="173"/>
      <c r="J212" s="9" t="s">
        <v>127</v>
      </c>
      <c r="K212" s="6" t="s">
        <v>128</v>
      </c>
      <c r="L212" s="6" t="s">
        <v>85</v>
      </c>
      <c r="M212" s="10">
        <v>45</v>
      </c>
      <c r="N212" s="174"/>
      <c r="O212" s="173"/>
      <c r="P212" s="173"/>
      <c r="Q212" s="173"/>
      <c r="R212" s="191"/>
      <c r="S212" s="191"/>
      <c r="T212" s="197"/>
      <c r="U212" s="197"/>
      <c r="V212" s="188"/>
      <c r="W212" s="199"/>
      <c r="X212" s="199"/>
      <c r="Y212" s="199"/>
      <c r="Z212" s="199"/>
      <c r="AA212" s="199"/>
      <c r="AB212" s="199"/>
      <c r="AC212" s="174"/>
      <c r="AD212" s="175"/>
      <c r="AE212" s="175"/>
      <c r="AF212" s="173"/>
      <c r="AG212" s="174"/>
      <c r="AH212" s="174"/>
      <c r="AI212" s="174"/>
      <c r="AJ212" s="173"/>
    </row>
    <row r="213" spans="2:36" s="26" customFormat="1" ht="89.15" customHeight="1" x14ac:dyDescent="0.35">
      <c r="B213" s="173" t="s">
        <v>221</v>
      </c>
      <c r="C213" s="173" t="s">
        <v>227</v>
      </c>
      <c r="D213" s="173" t="s">
        <v>106</v>
      </c>
      <c r="E213" s="182" t="s">
        <v>67</v>
      </c>
      <c r="F213" s="182" t="s">
        <v>134</v>
      </c>
      <c r="G213" s="182" t="s">
        <v>147</v>
      </c>
      <c r="H213" s="173" t="s">
        <v>70</v>
      </c>
      <c r="I213" s="173" t="s">
        <v>79</v>
      </c>
      <c r="J213" s="279" t="s">
        <v>215</v>
      </c>
      <c r="K213" s="167" t="s">
        <v>107</v>
      </c>
      <c r="L213" s="167" t="s">
        <v>86</v>
      </c>
      <c r="M213" s="167">
        <v>40</v>
      </c>
      <c r="N213" s="174" t="s">
        <v>108</v>
      </c>
      <c r="O213" s="173" t="s">
        <v>226</v>
      </c>
      <c r="P213" s="173" t="s">
        <v>75</v>
      </c>
      <c r="Q213" s="173" t="s">
        <v>76</v>
      </c>
      <c r="R213" s="191" t="s">
        <v>77</v>
      </c>
      <c r="S213" s="191" t="s">
        <v>109</v>
      </c>
      <c r="T213" s="197">
        <f>V213+Y213</f>
        <v>21400</v>
      </c>
      <c r="U213" s="197">
        <f>T213</f>
        <v>21400</v>
      </c>
      <c r="V213" s="187">
        <v>18190</v>
      </c>
      <c r="W213" s="199" t="s">
        <v>79</v>
      </c>
      <c r="X213" s="199" t="s">
        <v>79</v>
      </c>
      <c r="Y213" s="199">
        <v>3210</v>
      </c>
      <c r="Z213" s="199" t="s">
        <v>98</v>
      </c>
      <c r="AA213" s="199" t="s">
        <v>79</v>
      </c>
      <c r="AB213" s="199">
        <v>1735.14</v>
      </c>
      <c r="AC213" s="174" t="s">
        <v>149</v>
      </c>
      <c r="AD213" s="175" t="s">
        <v>79</v>
      </c>
      <c r="AE213" s="175">
        <f>V213+Y213</f>
        <v>21400</v>
      </c>
      <c r="AF213" s="174" t="s">
        <v>79</v>
      </c>
      <c r="AG213" s="174" t="s">
        <v>33</v>
      </c>
      <c r="AH213" s="174" t="s">
        <v>161</v>
      </c>
      <c r="AI213" s="174" t="s">
        <v>162</v>
      </c>
      <c r="AJ213" s="174"/>
    </row>
    <row r="214" spans="2:36" s="26" customFormat="1" ht="86.15" customHeight="1" x14ac:dyDescent="0.35">
      <c r="B214" s="173"/>
      <c r="C214" s="173"/>
      <c r="D214" s="173"/>
      <c r="E214" s="182"/>
      <c r="F214" s="182"/>
      <c r="G214" s="182"/>
      <c r="H214" s="173"/>
      <c r="I214" s="173"/>
      <c r="J214" s="281"/>
      <c r="K214" s="169"/>
      <c r="L214" s="169"/>
      <c r="M214" s="169"/>
      <c r="N214" s="174"/>
      <c r="O214" s="173"/>
      <c r="P214" s="173"/>
      <c r="Q214" s="173"/>
      <c r="R214" s="191"/>
      <c r="S214" s="191"/>
      <c r="T214" s="197"/>
      <c r="U214" s="197"/>
      <c r="V214" s="200"/>
      <c r="W214" s="199"/>
      <c r="X214" s="199"/>
      <c r="Y214" s="199"/>
      <c r="Z214" s="199"/>
      <c r="AA214" s="199"/>
      <c r="AB214" s="199"/>
      <c r="AC214" s="174"/>
      <c r="AD214" s="175"/>
      <c r="AE214" s="175"/>
      <c r="AF214" s="173"/>
      <c r="AG214" s="174"/>
      <c r="AH214" s="174"/>
      <c r="AI214" s="174"/>
      <c r="AJ214" s="173"/>
    </row>
    <row r="215" spans="2:36" s="26" customFormat="1" ht="59.15" customHeight="1" x14ac:dyDescent="0.35">
      <c r="B215" s="173"/>
      <c r="C215" s="173"/>
      <c r="D215" s="173"/>
      <c r="E215" s="182"/>
      <c r="F215" s="182"/>
      <c r="G215" s="182"/>
      <c r="H215" s="173"/>
      <c r="I215" s="173"/>
      <c r="J215" s="9" t="s">
        <v>127</v>
      </c>
      <c r="K215" s="6" t="s">
        <v>128</v>
      </c>
      <c r="L215" s="6" t="s">
        <v>85</v>
      </c>
      <c r="M215" s="10">
        <v>15</v>
      </c>
      <c r="N215" s="174"/>
      <c r="O215" s="173"/>
      <c r="P215" s="173"/>
      <c r="Q215" s="173"/>
      <c r="R215" s="191"/>
      <c r="S215" s="191"/>
      <c r="T215" s="197"/>
      <c r="U215" s="197"/>
      <c r="V215" s="188"/>
      <c r="W215" s="199"/>
      <c r="X215" s="199"/>
      <c r="Y215" s="199"/>
      <c r="Z215" s="199"/>
      <c r="AA215" s="199"/>
      <c r="AB215" s="199"/>
      <c r="AC215" s="174"/>
      <c r="AD215" s="175"/>
      <c r="AE215" s="175"/>
      <c r="AF215" s="173"/>
      <c r="AG215" s="174"/>
      <c r="AH215" s="174"/>
      <c r="AI215" s="174"/>
      <c r="AJ215" s="173"/>
    </row>
    <row r="216" spans="2:36" ht="52" customHeight="1" x14ac:dyDescent="0.3">
      <c r="B216" s="173" t="s">
        <v>222</v>
      </c>
      <c r="C216" s="173" t="s">
        <v>225</v>
      </c>
      <c r="D216" s="173" t="s">
        <v>66</v>
      </c>
      <c r="E216" s="182" t="s">
        <v>67</v>
      </c>
      <c r="F216" s="182" t="s">
        <v>132</v>
      </c>
      <c r="G216" s="182" t="s">
        <v>69</v>
      </c>
      <c r="H216" s="173" t="s">
        <v>70</v>
      </c>
      <c r="I216" s="173" t="s">
        <v>79</v>
      </c>
      <c r="J216" s="9" t="s">
        <v>113</v>
      </c>
      <c r="K216" s="6" t="s">
        <v>114</v>
      </c>
      <c r="L216" s="6" t="s">
        <v>115</v>
      </c>
      <c r="M216" s="6">
        <v>3</v>
      </c>
      <c r="N216" s="174" t="s">
        <v>108</v>
      </c>
      <c r="O216" s="173" t="s">
        <v>226</v>
      </c>
      <c r="P216" s="173" t="s">
        <v>75</v>
      </c>
      <c r="Q216" s="173" t="s">
        <v>76</v>
      </c>
      <c r="R216" s="191" t="s">
        <v>77</v>
      </c>
      <c r="S216" s="191" t="s">
        <v>109</v>
      </c>
      <c r="T216" s="197">
        <f>V216+Y216</f>
        <v>227910</v>
      </c>
      <c r="U216" s="197">
        <f>T216/M217</f>
        <v>113955</v>
      </c>
      <c r="V216" s="199">
        <v>193723.5</v>
      </c>
      <c r="W216" s="199" t="s">
        <v>79</v>
      </c>
      <c r="X216" s="199" t="s">
        <v>79</v>
      </c>
      <c r="Y216" s="199">
        <v>34186.5</v>
      </c>
      <c r="Z216" s="199" t="s">
        <v>79</v>
      </c>
      <c r="AA216" s="199" t="s">
        <v>79</v>
      </c>
      <c r="AB216" s="199">
        <v>18479.189999999999</v>
      </c>
      <c r="AC216" s="174" t="s">
        <v>80</v>
      </c>
      <c r="AD216" s="175" t="s">
        <v>79</v>
      </c>
      <c r="AE216" s="175">
        <f>V216+Y216</f>
        <v>227910</v>
      </c>
      <c r="AF216" s="174" t="s">
        <v>79</v>
      </c>
      <c r="AG216" s="174" t="s">
        <v>33</v>
      </c>
      <c r="AH216" s="174" t="s">
        <v>162</v>
      </c>
      <c r="AI216" s="174" t="s">
        <v>180</v>
      </c>
      <c r="AJ216" s="174"/>
    </row>
    <row r="217" spans="2:36" ht="65" x14ac:dyDescent="0.3">
      <c r="B217" s="173"/>
      <c r="C217" s="173"/>
      <c r="D217" s="173"/>
      <c r="E217" s="182"/>
      <c r="F217" s="182"/>
      <c r="G217" s="182"/>
      <c r="H217" s="173"/>
      <c r="I217" s="173"/>
      <c r="J217" s="9" t="s">
        <v>116</v>
      </c>
      <c r="K217" s="6" t="s">
        <v>117</v>
      </c>
      <c r="L217" s="6" t="s">
        <v>85</v>
      </c>
      <c r="M217" s="6">
        <v>2</v>
      </c>
      <c r="N217" s="174"/>
      <c r="O217" s="173"/>
      <c r="P217" s="173"/>
      <c r="Q217" s="173"/>
      <c r="R217" s="191"/>
      <c r="S217" s="191"/>
      <c r="T217" s="197"/>
      <c r="U217" s="197"/>
      <c r="V217" s="199"/>
      <c r="W217" s="199"/>
      <c r="X217" s="199"/>
      <c r="Y217" s="199"/>
      <c r="Z217" s="199"/>
      <c r="AA217" s="199"/>
      <c r="AB217" s="199"/>
      <c r="AC217" s="174"/>
      <c r="AD217" s="175"/>
      <c r="AE217" s="175"/>
      <c r="AF217" s="173"/>
      <c r="AG217" s="174"/>
      <c r="AH217" s="174"/>
      <c r="AI217" s="174"/>
      <c r="AJ217" s="173"/>
    </row>
    <row r="218" spans="2:36" ht="52" x14ac:dyDescent="0.3">
      <c r="B218" s="173"/>
      <c r="C218" s="173"/>
      <c r="D218" s="173"/>
      <c r="E218" s="182"/>
      <c r="F218" s="182"/>
      <c r="G218" s="182"/>
      <c r="H218" s="173"/>
      <c r="I218" s="173"/>
      <c r="J218" s="9" t="s">
        <v>216</v>
      </c>
      <c r="K218" s="6" t="s">
        <v>118</v>
      </c>
      <c r="L218" s="6" t="s">
        <v>119</v>
      </c>
      <c r="M218" s="6">
        <v>2</v>
      </c>
      <c r="N218" s="174"/>
      <c r="O218" s="173"/>
      <c r="P218" s="173"/>
      <c r="Q218" s="173"/>
      <c r="R218" s="191"/>
      <c r="S218" s="191"/>
      <c r="T218" s="197"/>
      <c r="U218" s="197"/>
      <c r="V218" s="199"/>
      <c r="W218" s="199"/>
      <c r="X218" s="199"/>
      <c r="Y218" s="199"/>
      <c r="Z218" s="199"/>
      <c r="AA218" s="199"/>
      <c r="AB218" s="199"/>
      <c r="AC218" s="174"/>
      <c r="AD218" s="175"/>
      <c r="AE218" s="175"/>
      <c r="AF218" s="173"/>
      <c r="AG218" s="174"/>
      <c r="AH218" s="174"/>
      <c r="AI218" s="174"/>
      <c r="AJ218" s="173"/>
    </row>
    <row r="219" spans="2:36" ht="26" x14ac:dyDescent="0.3">
      <c r="B219" s="173"/>
      <c r="C219" s="173"/>
      <c r="D219" s="173"/>
      <c r="E219" s="182"/>
      <c r="F219" s="182"/>
      <c r="G219" s="182"/>
      <c r="H219" s="173"/>
      <c r="I219" s="173"/>
      <c r="J219" s="9" t="s">
        <v>120</v>
      </c>
      <c r="K219" s="6" t="s">
        <v>121</v>
      </c>
      <c r="L219" s="6" t="s">
        <v>119</v>
      </c>
      <c r="M219" s="10">
        <v>2</v>
      </c>
      <c r="N219" s="174"/>
      <c r="O219" s="173"/>
      <c r="P219" s="173"/>
      <c r="Q219" s="173"/>
      <c r="R219" s="191"/>
      <c r="S219" s="191"/>
      <c r="T219" s="197"/>
      <c r="U219" s="197"/>
      <c r="V219" s="199"/>
      <c r="W219" s="199"/>
      <c r="X219" s="199"/>
      <c r="Y219" s="199"/>
      <c r="Z219" s="199"/>
      <c r="AA219" s="199"/>
      <c r="AB219" s="199"/>
      <c r="AC219" s="174"/>
      <c r="AD219" s="175"/>
      <c r="AE219" s="175"/>
      <c r="AF219" s="173"/>
      <c r="AG219" s="174"/>
      <c r="AH219" s="174"/>
      <c r="AI219" s="174"/>
      <c r="AJ219" s="173"/>
    </row>
    <row r="220" spans="2:36" s="26" customFormat="1" ht="132" customHeight="1" x14ac:dyDescent="0.35">
      <c r="B220" s="167" t="s">
        <v>305</v>
      </c>
      <c r="C220" s="167" t="s">
        <v>306</v>
      </c>
      <c r="D220" s="167" t="s">
        <v>106</v>
      </c>
      <c r="E220" s="195" t="s">
        <v>67</v>
      </c>
      <c r="F220" s="275" t="s">
        <v>134</v>
      </c>
      <c r="G220" s="195" t="s">
        <v>147</v>
      </c>
      <c r="H220" s="276" t="s">
        <v>70</v>
      </c>
      <c r="I220" s="276" t="s">
        <v>79</v>
      </c>
      <c r="J220" s="9" t="s">
        <v>215</v>
      </c>
      <c r="K220" s="6" t="s">
        <v>107</v>
      </c>
      <c r="L220" s="6" t="s">
        <v>86</v>
      </c>
      <c r="M220" s="6">
        <v>40</v>
      </c>
      <c r="N220" s="270" t="s">
        <v>108</v>
      </c>
      <c r="O220" s="167" t="s">
        <v>309</v>
      </c>
      <c r="P220" s="167" t="s">
        <v>75</v>
      </c>
      <c r="Q220" s="167" t="s">
        <v>76</v>
      </c>
      <c r="R220" s="170" t="s">
        <v>77</v>
      </c>
      <c r="S220" s="170" t="s">
        <v>109</v>
      </c>
      <c r="T220" s="189">
        <f>V220+Y220</f>
        <v>126000</v>
      </c>
      <c r="U220" s="189" t="s">
        <v>79</v>
      </c>
      <c r="V220" s="187">
        <v>107100</v>
      </c>
      <c r="W220" s="187" t="s">
        <v>79</v>
      </c>
      <c r="X220" s="187" t="s">
        <v>79</v>
      </c>
      <c r="Y220" s="187">
        <v>18900</v>
      </c>
      <c r="Z220" s="187" t="s">
        <v>98</v>
      </c>
      <c r="AA220" s="187" t="s">
        <v>79</v>
      </c>
      <c r="AB220" s="187">
        <v>14000</v>
      </c>
      <c r="AC220" s="178" t="s">
        <v>149</v>
      </c>
      <c r="AD220" s="211" t="s">
        <v>79</v>
      </c>
      <c r="AE220" s="211">
        <f>V220+Y220</f>
        <v>126000</v>
      </c>
      <c r="AF220" s="178" t="s">
        <v>79</v>
      </c>
      <c r="AG220" s="178" t="s">
        <v>33</v>
      </c>
      <c r="AH220" s="270" t="s">
        <v>150</v>
      </c>
      <c r="AI220" s="178" t="s">
        <v>161</v>
      </c>
      <c r="AJ220" s="178"/>
    </row>
    <row r="221" spans="2:36" s="26" customFormat="1" ht="64" customHeight="1" x14ac:dyDescent="0.35">
      <c r="B221" s="168"/>
      <c r="C221" s="168"/>
      <c r="D221" s="168"/>
      <c r="E221" s="192"/>
      <c r="F221" s="192"/>
      <c r="G221" s="192"/>
      <c r="H221" s="168"/>
      <c r="I221" s="168"/>
      <c r="J221" s="9" t="s">
        <v>111</v>
      </c>
      <c r="K221" s="6" t="s">
        <v>112</v>
      </c>
      <c r="L221" s="6" t="s">
        <v>85</v>
      </c>
      <c r="M221" s="6">
        <v>4</v>
      </c>
      <c r="N221" s="179"/>
      <c r="O221" s="168"/>
      <c r="P221" s="168"/>
      <c r="Q221" s="168"/>
      <c r="R221" s="171"/>
      <c r="S221" s="171"/>
      <c r="T221" s="198"/>
      <c r="U221" s="198"/>
      <c r="V221" s="200"/>
      <c r="W221" s="200"/>
      <c r="X221" s="200"/>
      <c r="Y221" s="200"/>
      <c r="Z221" s="200"/>
      <c r="AA221" s="200"/>
      <c r="AB221" s="200"/>
      <c r="AC221" s="179"/>
      <c r="AD221" s="201"/>
      <c r="AE221" s="201"/>
      <c r="AF221" s="168"/>
      <c r="AG221" s="179"/>
      <c r="AH221" s="179"/>
      <c r="AI221" s="179"/>
      <c r="AJ221" s="168"/>
    </row>
    <row r="222" spans="2:36" s="26" customFormat="1" ht="59.15" customHeight="1" x14ac:dyDescent="0.35">
      <c r="B222" s="169"/>
      <c r="C222" s="169"/>
      <c r="D222" s="169"/>
      <c r="E222" s="193"/>
      <c r="F222" s="193"/>
      <c r="G222" s="193"/>
      <c r="H222" s="169"/>
      <c r="I222" s="169"/>
      <c r="J222" s="9" t="s">
        <v>127</v>
      </c>
      <c r="K222" s="6" t="s">
        <v>128</v>
      </c>
      <c r="L222" s="6" t="s">
        <v>85</v>
      </c>
      <c r="M222" s="10">
        <v>120</v>
      </c>
      <c r="N222" s="196"/>
      <c r="O222" s="169"/>
      <c r="P222" s="169"/>
      <c r="Q222" s="169"/>
      <c r="R222" s="172"/>
      <c r="S222" s="172"/>
      <c r="T222" s="190"/>
      <c r="U222" s="190"/>
      <c r="V222" s="188"/>
      <c r="W222" s="188"/>
      <c r="X222" s="188"/>
      <c r="Y222" s="188"/>
      <c r="Z222" s="188"/>
      <c r="AA222" s="188"/>
      <c r="AB222" s="188"/>
      <c r="AC222" s="196"/>
      <c r="AD222" s="202"/>
      <c r="AE222" s="202"/>
      <c r="AF222" s="169"/>
      <c r="AG222" s="196"/>
      <c r="AH222" s="196"/>
      <c r="AI222" s="196"/>
      <c r="AJ222" s="169"/>
    </row>
    <row r="223" spans="2:36" s="26" customFormat="1" ht="112.5" customHeight="1" x14ac:dyDescent="0.35">
      <c r="B223" s="173" t="s">
        <v>307</v>
      </c>
      <c r="C223" s="173" t="s">
        <v>308</v>
      </c>
      <c r="D223" s="173" t="s">
        <v>106</v>
      </c>
      <c r="E223" s="182" t="s">
        <v>67</v>
      </c>
      <c r="F223" s="182" t="s">
        <v>134</v>
      </c>
      <c r="G223" s="182" t="s">
        <v>147</v>
      </c>
      <c r="H223" s="173" t="s">
        <v>70</v>
      </c>
      <c r="I223" s="173" t="s">
        <v>79</v>
      </c>
      <c r="J223" s="9" t="s">
        <v>215</v>
      </c>
      <c r="K223" s="6" t="s">
        <v>107</v>
      </c>
      <c r="L223" s="6" t="s">
        <v>86</v>
      </c>
      <c r="M223" s="6">
        <v>40</v>
      </c>
      <c r="N223" s="174" t="s">
        <v>108</v>
      </c>
      <c r="O223" s="173" t="s">
        <v>309</v>
      </c>
      <c r="P223" s="173" t="s">
        <v>75</v>
      </c>
      <c r="Q223" s="173" t="s">
        <v>76</v>
      </c>
      <c r="R223" s="191" t="s">
        <v>77</v>
      </c>
      <c r="S223" s="191" t="s">
        <v>109</v>
      </c>
      <c r="T223" s="197">
        <f>V223+Y223</f>
        <v>40500</v>
      </c>
      <c r="U223" s="197" t="s">
        <v>79</v>
      </c>
      <c r="V223" s="187">
        <v>34425</v>
      </c>
      <c r="W223" s="199" t="s">
        <v>79</v>
      </c>
      <c r="X223" s="199" t="s">
        <v>79</v>
      </c>
      <c r="Y223" s="199">
        <v>6075</v>
      </c>
      <c r="Z223" s="199" t="s">
        <v>98</v>
      </c>
      <c r="AA223" s="199" t="s">
        <v>79</v>
      </c>
      <c r="AB223" s="199">
        <v>4500</v>
      </c>
      <c r="AC223" s="174" t="s">
        <v>149</v>
      </c>
      <c r="AD223" s="175" t="s">
        <v>79</v>
      </c>
      <c r="AE223" s="175">
        <f>V223+Y223</f>
        <v>40500</v>
      </c>
      <c r="AF223" s="174" t="s">
        <v>79</v>
      </c>
      <c r="AG223" s="174" t="s">
        <v>33</v>
      </c>
      <c r="AH223" s="174" t="s">
        <v>150</v>
      </c>
      <c r="AI223" s="174" t="s">
        <v>161</v>
      </c>
      <c r="AJ223" s="174"/>
    </row>
    <row r="224" spans="2:36" s="26" customFormat="1" ht="86.15" customHeight="1" x14ac:dyDescent="0.35">
      <c r="B224" s="173"/>
      <c r="C224" s="173"/>
      <c r="D224" s="173"/>
      <c r="E224" s="182"/>
      <c r="F224" s="182"/>
      <c r="G224" s="182"/>
      <c r="H224" s="173"/>
      <c r="I224" s="173"/>
      <c r="J224" s="9" t="s">
        <v>111</v>
      </c>
      <c r="K224" s="6" t="s">
        <v>112</v>
      </c>
      <c r="L224" s="6" t="s">
        <v>85</v>
      </c>
      <c r="M224" s="6">
        <v>2</v>
      </c>
      <c r="N224" s="174"/>
      <c r="O224" s="173"/>
      <c r="P224" s="173"/>
      <c r="Q224" s="173"/>
      <c r="R224" s="191"/>
      <c r="S224" s="191"/>
      <c r="T224" s="197"/>
      <c r="U224" s="197"/>
      <c r="V224" s="200"/>
      <c r="W224" s="199"/>
      <c r="X224" s="199"/>
      <c r="Y224" s="199"/>
      <c r="Z224" s="199"/>
      <c r="AA224" s="199"/>
      <c r="AB224" s="199"/>
      <c r="AC224" s="174"/>
      <c r="AD224" s="175"/>
      <c r="AE224" s="175"/>
      <c r="AF224" s="173"/>
      <c r="AG224" s="174"/>
      <c r="AH224" s="174"/>
      <c r="AI224" s="174"/>
      <c r="AJ224" s="173"/>
    </row>
    <row r="225" spans="2:36" s="26" customFormat="1" ht="59.15" customHeight="1" x14ac:dyDescent="0.35">
      <c r="B225" s="173"/>
      <c r="C225" s="173"/>
      <c r="D225" s="173"/>
      <c r="E225" s="182"/>
      <c r="F225" s="182"/>
      <c r="G225" s="182"/>
      <c r="H225" s="173"/>
      <c r="I225" s="173"/>
      <c r="J225" s="9" t="s">
        <v>127</v>
      </c>
      <c r="K225" s="6" t="s">
        <v>128</v>
      </c>
      <c r="L225" s="6" t="s">
        <v>85</v>
      </c>
      <c r="M225" s="10">
        <v>37</v>
      </c>
      <c r="N225" s="174"/>
      <c r="O225" s="173"/>
      <c r="P225" s="173"/>
      <c r="Q225" s="173"/>
      <c r="R225" s="191"/>
      <c r="S225" s="191"/>
      <c r="T225" s="197"/>
      <c r="U225" s="197"/>
      <c r="V225" s="188"/>
      <c r="W225" s="199"/>
      <c r="X225" s="199"/>
      <c r="Y225" s="199"/>
      <c r="Z225" s="199"/>
      <c r="AA225" s="199"/>
      <c r="AB225" s="199"/>
      <c r="AC225" s="174"/>
      <c r="AD225" s="175"/>
      <c r="AE225" s="175"/>
      <c r="AF225" s="173"/>
      <c r="AG225" s="174"/>
      <c r="AH225" s="174"/>
      <c r="AI225" s="174"/>
      <c r="AJ225" s="173"/>
    </row>
    <row r="226" spans="2:36" s="26" customFormat="1" ht="132" customHeight="1" x14ac:dyDescent="0.35">
      <c r="B226" s="173" t="s">
        <v>310</v>
      </c>
      <c r="C226" s="173" t="s">
        <v>311</v>
      </c>
      <c r="D226" s="173" t="s">
        <v>106</v>
      </c>
      <c r="E226" s="182" t="s">
        <v>67</v>
      </c>
      <c r="F226" s="182" t="s">
        <v>134</v>
      </c>
      <c r="G226" s="182" t="s">
        <v>147</v>
      </c>
      <c r="H226" s="173" t="s">
        <v>70</v>
      </c>
      <c r="I226" s="173" t="s">
        <v>79</v>
      </c>
      <c r="J226" s="9" t="s">
        <v>215</v>
      </c>
      <c r="K226" s="6" t="s">
        <v>107</v>
      </c>
      <c r="L226" s="6" t="s">
        <v>86</v>
      </c>
      <c r="M226" s="6">
        <v>40</v>
      </c>
      <c r="N226" s="174" t="s">
        <v>108</v>
      </c>
      <c r="O226" s="173" t="s">
        <v>309</v>
      </c>
      <c r="P226" s="173" t="s">
        <v>75</v>
      </c>
      <c r="Q226" s="173" t="s">
        <v>76</v>
      </c>
      <c r="R226" s="191" t="s">
        <v>77</v>
      </c>
      <c r="S226" s="191" t="s">
        <v>109</v>
      </c>
      <c r="T226" s="197">
        <f>V226+Y226</f>
        <v>58500</v>
      </c>
      <c r="U226" s="197" t="s">
        <v>79</v>
      </c>
      <c r="V226" s="187">
        <v>49725</v>
      </c>
      <c r="W226" s="199" t="s">
        <v>79</v>
      </c>
      <c r="X226" s="199" t="s">
        <v>79</v>
      </c>
      <c r="Y226" s="199">
        <v>8775</v>
      </c>
      <c r="Z226" s="199" t="s">
        <v>98</v>
      </c>
      <c r="AA226" s="199" t="s">
        <v>79</v>
      </c>
      <c r="AB226" s="199">
        <v>6500</v>
      </c>
      <c r="AC226" s="174" t="s">
        <v>149</v>
      </c>
      <c r="AD226" s="175" t="s">
        <v>79</v>
      </c>
      <c r="AE226" s="175">
        <f>V226+Y226</f>
        <v>58500</v>
      </c>
      <c r="AF226" s="174" t="s">
        <v>79</v>
      </c>
      <c r="AG226" s="174" t="s">
        <v>33</v>
      </c>
      <c r="AH226" s="174" t="s">
        <v>150</v>
      </c>
      <c r="AI226" s="174" t="s">
        <v>161</v>
      </c>
      <c r="AJ226" s="174"/>
    </row>
    <row r="227" spans="2:36" s="26" customFormat="1" ht="86.15" customHeight="1" x14ac:dyDescent="0.35">
      <c r="B227" s="173"/>
      <c r="C227" s="173"/>
      <c r="D227" s="173"/>
      <c r="E227" s="182"/>
      <c r="F227" s="182"/>
      <c r="G227" s="182"/>
      <c r="H227" s="173"/>
      <c r="I227" s="173"/>
      <c r="J227" s="9" t="s">
        <v>111</v>
      </c>
      <c r="K227" s="6" t="s">
        <v>112</v>
      </c>
      <c r="L227" s="6" t="s">
        <v>85</v>
      </c>
      <c r="M227" s="6">
        <v>2</v>
      </c>
      <c r="N227" s="174"/>
      <c r="O227" s="173"/>
      <c r="P227" s="173"/>
      <c r="Q227" s="173"/>
      <c r="R227" s="191"/>
      <c r="S227" s="191"/>
      <c r="T227" s="197"/>
      <c r="U227" s="197"/>
      <c r="V227" s="200"/>
      <c r="W227" s="199"/>
      <c r="X227" s="199"/>
      <c r="Y227" s="199"/>
      <c r="Z227" s="199"/>
      <c r="AA227" s="199"/>
      <c r="AB227" s="199"/>
      <c r="AC227" s="174"/>
      <c r="AD227" s="175"/>
      <c r="AE227" s="175"/>
      <c r="AF227" s="173"/>
      <c r="AG227" s="174"/>
      <c r="AH227" s="174"/>
      <c r="AI227" s="174"/>
      <c r="AJ227" s="173"/>
    </row>
    <row r="228" spans="2:36" s="26" customFormat="1" ht="59.15" customHeight="1" x14ac:dyDescent="0.35">
      <c r="B228" s="173"/>
      <c r="C228" s="173"/>
      <c r="D228" s="173"/>
      <c r="E228" s="182"/>
      <c r="F228" s="182"/>
      <c r="G228" s="182"/>
      <c r="H228" s="173"/>
      <c r="I228" s="173"/>
      <c r="J228" s="9" t="s">
        <v>127</v>
      </c>
      <c r="K228" s="6" t="s">
        <v>128</v>
      </c>
      <c r="L228" s="6" t="s">
        <v>85</v>
      </c>
      <c r="M228" s="10">
        <v>6</v>
      </c>
      <c r="N228" s="174"/>
      <c r="O228" s="173"/>
      <c r="P228" s="173"/>
      <c r="Q228" s="173"/>
      <c r="R228" s="191"/>
      <c r="S228" s="191"/>
      <c r="T228" s="197"/>
      <c r="U228" s="197"/>
      <c r="V228" s="188"/>
      <c r="W228" s="199"/>
      <c r="X228" s="199"/>
      <c r="Y228" s="199"/>
      <c r="Z228" s="199"/>
      <c r="AA228" s="199"/>
      <c r="AB228" s="199"/>
      <c r="AC228" s="174"/>
      <c r="AD228" s="175"/>
      <c r="AE228" s="175"/>
      <c r="AF228" s="173"/>
      <c r="AG228" s="174"/>
      <c r="AH228" s="174"/>
      <c r="AI228" s="174"/>
      <c r="AJ228" s="173"/>
    </row>
    <row r="229" spans="2:36" ht="52" customHeight="1" x14ac:dyDescent="0.3">
      <c r="B229" s="173" t="s">
        <v>312</v>
      </c>
      <c r="C229" s="173" t="s">
        <v>313</v>
      </c>
      <c r="D229" s="173" t="s">
        <v>66</v>
      </c>
      <c r="E229" s="182" t="s">
        <v>67</v>
      </c>
      <c r="F229" s="182" t="s">
        <v>132</v>
      </c>
      <c r="G229" s="182" t="s">
        <v>69</v>
      </c>
      <c r="H229" s="173" t="s">
        <v>70</v>
      </c>
      <c r="I229" s="173" t="s">
        <v>79</v>
      </c>
      <c r="J229" s="9" t="s">
        <v>113</v>
      </c>
      <c r="K229" s="6" t="s">
        <v>114</v>
      </c>
      <c r="L229" s="6" t="s">
        <v>115</v>
      </c>
      <c r="M229" s="6">
        <v>1.5</v>
      </c>
      <c r="N229" s="174" t="s">
        <v>108</v>
      </c>
      <c r="O229" s="173" t="s">
        <v>314</v>
      </c>
      <c r="P229" s="173" t="s">
        <v>75</v>
      </c>
      <c r="Q229" s="173" t="s">
        <v>76</v>
      </c>
      <c r="R229" s="191" t="s">
        <v>77</v>
      </c>
      <c r="S229" s="191" t="s">
        <v>109</v>
      </c>
      <c r="T229" s="197">
        <f>V229+Y229</f>
        <v>108000</v>
      </c>
      <c r="U229" s="197" t="s">
        <v>79</v>
      </c>
      <c r="V229" s="199">
        <v>91800</v>
      </c>
      <c r="W229" s="199" t="s">
        <v>79</v>
      </c>
      <c r="X229" s="199" t="s">
        <v>79</v>
      </c>
      <c r="Y229" s="199">
        <v>16200</v>
      </c>
      <c r="Z229" s="199" t="s">
        <v>79</v>
      </c>
      <c r="AA229" s="199" t="s">
        <v>79</v>
      </c>
      <c r="AB229" s="199">
        <v>12000</v>
      </c>
      <c r="AC229" s="174" t="s">
        <v>80</v>
      </c>
      <c r="AD229" s="175" t="s">
        <v>79</v>
      </c>
      <c r="AE229" s="175">
        <f>V229+Y229</f>
        <v>108000</v>
      </c>
      <c r="AF229" s="174" t="s">
        <v>79</v>
      </c>
      <c r="AG229" s="174" t="s">
        <v>33</v>
      </c>
      <c r="AH229" s="174" t="s">
        <v>150</v>
      </c>
      <c r="AI229" s="174" t="s">
        <v>161</v>
      </c>
      <c r="AJ229" s="174"/>
    </row>
    <row r="230" spans="2:36" ht="65" x14ac:dyDescent="0.3">
      <c r="B230" s="173"/>
      <c r="C230" s="173"/>
      <c r="D230" s="173"/>
      <c r="E230" s="182"/>
      <c r="F230" s="182"/>
      <c r="G230" s="182"/>
      <c r="H230" s="173"/>
      <c r="I230" s="173"/>
      <c r="J230" s="9" t="s">
        <v>116</v>
      </c>
      <c r="K230" s="6" t="s">
        <v>117</v>
      </c>
      <c r="L230" s="6" t="s">
        <v>85</v>
      </c>
      <c r="M230" s="6">
        <v>1</v>
      </c>
      <c r="N230" s="174"/>
      <c r="O230" s="173"/>
      <c r="P230" s="173"/>
      <c r="Q230" s="173"/>
      <c r="R230" s="191"/>
      <c r="S230" s="191"/>
      <c r="T230" s="197"/>
      <c r="U230" s="197"/>
      <c r="V230" s="199"/>
      <c r="W230" s="199"/>
      <c r="X230" s="199"/>
      <c r="Y230" s="199"/>
      <c r="Z230" s="199"/>
      <c r="AA230" s="199"/>
      <c r="AB230" s="199"/>
      <c r="AC230" s="174"/>
      <c r="AD230" s="175"/>
      <c r="AE230" s="175"/>
      <c r="AF230" s="173"/>
      <c r="AG230" s="174"/>
      <c r="AH230" s="174"/>
      <c r="AI230" s="174"/>
      <c r="AJ230" s="173"/>
    </row>
    <row r="231" spans="2:36" ht="52" x14ac:dyDescent="0.3">
      <c r="B231" s="173"/>
      <c r="C231" s="173"/>
      <c r="D231" s="173"/>
      <c r="E231" s="182"/>
      <c r="F231" s="182"/>
      <c r="G231" s="182"/>
      <c r="H231" s="173"/>
      <c r="I231" s="173"/>
      <c r="J231" s="9" t="s">
        <v>216</v>
      </c>
      <c r="K231" s="6" t="s">
        <v>118</v>
      </c>
      <c r="L231" s="6" t="s">
        <v>119</v>
      </c>
      <c r="M231" s="6">
        <v>1</v>
      </c>
      <c r="N231" s="174"/>
      <c r="O231" s="173"/>
      <c r="P231" s="173"/>
      <c r="Q231" s="173"/>
      <c r="R231" s="191"/>
      <c r="S231" s="191"/>
      <c r="T231" s="197"/>
      <c r="U231" s="197"/>
      <c r="V231" s="199"/>
      <c r="W231" s="199"/>
      <c r="X231" s="199"/>
      <c r="Y231" s="199"/>
      <c r="Z231" s="199"/>
      <c r="AA231" s="199"/>
      <c r="AB231" s="199"/>
      <c r="AC231" s="174"/>
      <c r="AD231" s="175"/>
      <c r="AE231" s="175"/>
      <c r="AF231" s="173"/>
      <c r="AG231" s="174"/>
      <c r="AH231" s="174"/>
      <c r="AI231" s="174"/>
      <c r="AJ231" s="173"/>
    </row>
    <row r="232" spans="2:36" ht="26" x14ac:dyDescent="0.3">
      <c r="B232" s="173"/>
      <c r="C232" s="173"/>
      <c r="D232" s="173"/>
      <c r="E232" s="182"/>
      <c r="F232" s="182"/>
      <c r="G232" s="182"/>
      <c r="H232" s="173"/>
      <c r="I232" s="173"/>
      <c r="J232" s="9" t="s">
        <v>120</v>
      </c>
      <c r="K232" s="6" t="s">
        <v>121</v>
      </c>
      <c r="L232" s="6" t="s">
        <v>119</v>
      </c>
      <c r="M232" s="10">
        <v>1</v>
      </c>
      <c r="N232" s="174"/>
      <c r="O232" s="173"/>
      <c r="P232" s="173"/>
      <c r="Q232" s="173"/>
      <c r="R232" s="191"/>
      <c r="S232" s="191"/>
      <c r="T232" s="197"/>
      <c r="U232" s="197"/>
      <c r="V232" s="199"/>
      <c r="W232" s="199"/>
      <c r="X232" s="199"/>
      <c r="Y232" s="199"/>
      <c r="Z232" s="199"/>
      <c r="AA232" s="199"/>
      <c r="AB232" s="199"/>
      <c r="AC232" s="174"/>
      <c r="AD232" s="175"/>
      <c r="AE232" s="175"/>
      <c r="AF232" s="173"/>
      <c r="AG232" s="174"/>
      <c r="AH232" s="174"/>
      <c r="AI232" s="174"/>
      <c r="AJ232" s="173"/>
    </row>
    <row r="233" spans="2:36" s="26" customFormat="1" ht="89.15" customHeight="1" x14ac:dyDescent="0.35">
      <c r="B233" s="173" t="s">
        <v>315</v>
      </c>
      <c r="C233" s="173" t="s">
        <v>306</v>
      </c>
      <c r="D233" s="173" t="s">
        <v>106</v>
      </c>
      <c r="E233" s="182" t="s">
        <v>67</v>
      </c>
      <c r="F233" s="182" t="s">
        <v>134</v>
      </c>
      <c r="G233" s="182" t="s">
        <v>147</v>
      </c>
      <c r="H233" s="173" t="s">
        <v>70</v>
      </c>
      <c r="I233" s="173" t="s">
        <v>79</v>
      </c>
      <c r="J233" s="25" t="s">
        <v>215</v>
      </c>
      <c r="K233" s="4" t="s">
        <v>107</v>
      </c>
      <c r="L233" s="4" t="s">
        <v>86</v>
      </c>
      <c r="M233" s="4">
        <v>40</v>
      </c>
      <c r="N233" s="174" t="s">
        <v>108</v>
      </c>
      <c r="O233" s="173" t="s">
        <v>309</v>
      </c>
      <c r="P233" s="173" t="s">
        <v>75</v>
      </c>
      <c r="Q233" s="173" t="s">
        <v>76</v>
      </c>
      <c r="R233" s="191" t="s">
        <v>77</v>
      </c>
      <c r="S233" s="191" t="s">
        <v>109</v>
      </c>
      <c r="T233" s="197">
        <f>V233+Y233</f>
        <v>117000</v>
      </c>
      <c r="U233" s="197" t="s">
        <v>79</v>
      </c>
      <c r="V233" s="187">
        <v>99450</v>
      </c>
      <c r="W233" s="199" t="s">
        <v>79</v>
      </c>
      <c r="X233" s="199" t="s">
        <v>79</v>
      </c>
      <c r="Y233" s="199">
        <v>17550</v>
      </c>
      <c r="Z233" s="199" t="s">
        <v>98</v>
      </c>
      <c r="AA233" s="199" t="s">
        <v>79</v>
      </c>
      <c r="AB233" s="199">
        <v>13000</v>
      </c>
      <c r="AC233" s="174" t="s">
        <v>149</v>
      </c>
      <c r="AD233" s="175" t="s">
        <v>79</v>
      </c>
      <c r="AE233" s="175">
        <f>V233+Y233</f>
        <v>117000</v>
      </c>
      <c r="AF233" s="174" t="s">
        <v>79</v>
      </c>
      <c r="AG233" s="174" t="s">
        <v>33</v>
      </c>
      <c r="AH233" s="174" t="s">
        <v>183</v>
      </c>
      <c r="AI233" s="174" t="s">
        <v>316</v>
      </c>
      <c r="AJ233" s="174"/>
    </row>
    <row r="234" spans="2:36" s="26" customFormat="1" ht="86.15" customHeight="1" x14ac:dyDescent="0.35">
      <c r="B234" s="173"/>
      <c r="C234" s="173"/>
      <c r="D234" s="173"/>
      <c r="E234" s="182"/>
      <c r="F234" s="182"/>
      <c r="G234" s="182"/>
      <c r="H234" s="173"/>
      <c r="I234" s="173"/>
      <c r="J234" s="9" t="s">
        <v>111</v>
      </c>
      <c r="K234" s="6" t="s">
        <v>112</v>
      </c>
      <c r="L234" s="6" t="s">
        <v>85</v>
      </c>
      <c r="M234" s="6">
        <v>4</v>
      </c>
      <c r="N234" s="174"/>
      <c r="O234" s="173"/>
      <c r="P234" s="173"/>
      <c r="Q234" s="173"/>
      <c r="R234" s="191"/>
      <c r="S234" s="191"/>
      <c r="T234" s="197"/>
      <c r="U234" s="197"/>
      <c r="V234" s="200"/>
      <c r="W234" s="199"/>
      <c r="X234" s="199"/>
      <c r="Y234" s="199"/>
      <c r="Z234" s="199"/>
      <c r="AA234" s="199"/>
      <c r="AB234" s="199"/>
      <c r="AC234" s="174"/>
      <c r="AD234" s="175"/>
      <c r="AE234" s="175"/>
      <c r="AF234" s="173"/>
      <c r="AG234" s="174"/>
      <c r="AH234" s="174"/>
      <c r="AI234" s="174"/>
      <c r="AJ234" s="173"/>
    </row>
    <row r="235" spans="2:36" s="26" customFormat="1" ht="88.5" customHeight="1" x14ac:dyDescent="0.35">
      <c r="B235" s="173"/>
      <c r="C235" s="173"/>
      <c r="D235" s="173"/>
      <c r="E235" s="182"/>
      <c r="F235" s="182"/>
      <c r="G235" s="182"/>
      <c r="H235" s="173"/>
      <c r="I235" s="173"/>
      <c r="J235" s="9" t="s">
        <v>127</v>
      </c>
      <c r="K235" s="6" t="s">
        <v>128</v>
      </c>
      <c r="L235" s="6" t="s">
        <v>85</v>
      </c>
      <c r="M235" s="10">
        <v>116</v>
      </c>
      <c r="N235" s="174"/>
      <c r="O235" s="173"/>
      <c r="P235" s="173"/>
      <c r="Q235" s="173"/>
      <c r="R235" s="191"/>
      <c r="S235" s="191"/>
      <c r="T235" s="197"/>
      <c r="U235" s="197"/>
      <c r="V235" s="188"/>
      <c r="W235" s="199"/>
      <c r="X235" s="199"/>
      <c r="Y235" s="199"/>
      <c r="Z235" s="199"/>
      <c r="AA235" s="199"/>
      <c r="AB235" s="199"/>
      <c r="AC235" s="174"/>
      <c r="AD235" s="175"/>
      <c r="AE235" s="175"/>
      <c r="AF235" s="173"/>
      <c r="AG235" s="174"/>
      <c r="AH235" s="174"/>
      <c r="AI235" s="174"/>
      <c r="AJ235" s="173"/>
    </row>
    <row r="236" spans="2:36" s="26" customFormat="1" ht="89.15" customHeight="1" x14ac:dyDescent="0.35">
      <c r="B236" s="173" t="s">
        <v>317</v>
      </c>
      <c r="C236" s="173" t="s">
        <v>308</v>
      </c>
      <c r="D236" s="173" t="s">
        <v>106</v>
      </c>
      <c r="E236" s="182" t="s">
        <v>67</v>
      </c>
      <c r="F236" s="182" t="s">
        <v>134</v>
      </c>
      <c r="G236" s="182" t="s">
        <v>147</v>
      </c>
      <c r="H236" s="173" t="s">
        <v>70</v>
      </c>
      <c r="I236" s="173" t="s">
        <v>79</v>
      </c>
      <c r="J236" s="25" t="s">
        <v>215</v>
      </c>
      <c r="K236" s="4" t="s">
        <v>107</v>
      </c>
      <c r="L236" s="4" t="s">
        <v>86</v>
      </c>
      <c r="M236" s="4">
        <v>40</v>
      </c>
      <c r="N236" s="174" t="s">
        <v>108</v>
      </c>
      <c r="O236" s="173" t="s">
        <v>309</v>
      </c>
      <c r="P236" s="173" t="s">
        <v>75</v>
      </c>
      <c r="Q236" s="173" t="s">
        <v>76</v>
      </c>
      <c r="R236" s="191" t="s">
        <v>77</v>
      </c>
      <c r="S236" s="191" t="s">
        <v>109</v>
      </c>
      <c r="T236" s="197">
        <f>V236+Y236</f>
        <v>35470</v>
      </c>
      <c r="U236" s="197" t="s">
        <v>79</v>
      </c>
      <c r="V236" s="187">
        <v>30149.5</v>
      </c>
      <c r="W236" s="199" t="s">
        <v>79</v>
      </c>
      <c r="X236" s="199" t="s">
        <v>79</v>
      </c>
      <c r="Y236" s="199">
        <v>5320.5</v>
      </c>
      <c r="Z236" s="199" t="s">
        <v>98</v>
      </c>
      <c r="AA236" s="199" t="s">
        <v>79</v>
      </c>
      <c r="AB236" s="199">
        <v>3941.11</v>
      </c>
      <c r="AC236" s="174" t="s">
        <v>149</v>
      </c>
      <c r="AD236" s="175" t="s">
        <v>79</v>
      </c>
      <c r="AE236" s="175">
        <f>V236+Y236</f>
        <v>35470</v>
      </c>
      <c r="AF236" s="174" t="s">
        <v>79</v>
      </c>
      <c r="AG236" s="174" t="s">
        <v>33</v>
      </c>
      <c r="AH236" s="174" t="s">
        <v>183</v>
      </c>
      <c r="AI236" s="174" t="s">
        <v>316</v>
      </c>
      <c r="AJ236" s="174"/>
    </row>
    <row r="237" spans="2:36" s="26" customFormat="1" ht="86.15" customHeight="1" x14ac:dyDescent="0.35">
      <c r="B237" s="173"/>
      <c r="C237" s="173"/>
      <c r="D237" s="173"/>
      <c r="E237" s="182"/>
      <c r="F237" s="182"/>
      <c r="G237" s="182"/>
      <c r="H237" s="173"/>
      <c r="I237" s="173"/>
      <c r="J237" s="9" t="s">
        <v>111</v>
      </c>
      <c r="K237" s="6" t="s">
        <v>112</v>
      </c>
      <c r="L237" s="6" t="s">
        <v>85</v>
      </c>
      <c r="M237" s="6">
        <v>2</v>
      </c>
      <c r="N237" s="174"/>
      <c r="O237" s="173"/>
      <c r="P237" s="173"/>
      <c r="Q237" s="173"/>
      <c r="R237" s="191"/>
      <c r="S237" s="191"/>
      <c r="T237" s="197"/>
      <c r="U237" s="197"/>
      <c r="V237" s="200"/>
      <c r="W237" s="199"/>
      <c r="X237" s="199"/>
      <c r="Y237" s="199"/>
      <c r="Z237" s="199"/>
      <c r="AA237" s="199"/>
      <c r="AB237" s="199"/>
      <c r="AC237" s="174"/>
      <c r="AD237" s="175"/>
      <c r="AE237" s="175"/>
      <c r="AF237" s="173"/>
      <c r="AG237" s="174"/>
      <c r="AH237" s="174"/>
      <c r="AI237" s="174"/>
      <c r="AJ237" s="173"/>
    </row>
    <row r="238" spans="2:36" s="26" customFormat="1" ht="50.5" customHeight="1" x14ac:dyDescent="0.35">
      <c r="B238" s="173"/>
      <c r="C238" s="173"/>
      <c r="D238" s="173"/>
      <c r="E238" s="182"/>
      <c r="F238" s="182"/>
      <c r="G238" s="182"/>
      <c r="H238" s="173"/>
      <c r="I238" s="173"/>
      <c r="J238" s="9" t="s">
        <v>127</v>
      </c>
      <c r="K238" s="6" t="s">
        <v>128</v>
      </c>
      <c r="L238" s="6" t="s">
        <v>85</v>
      </c>
      <c r="M238" s="10">
        <v>34</v>
      </c>
      <c r="N238" s="174"/>
      <c r="O238" s="173"/>
      <c r="P238" s="173"/>
      <c r="Q238" s="173"/>
      <c r="R238" s="191"/>
      <c r="S238" s="191"/>
      <c r="T238" s="197"/>
      <c r="U238" s="197"/>
      <c r="V238" s="188"/>
      <c r="W238" s="199"/>
      <c r="X238" s="199"/>
      <c r="Y238" s="199"/>
      <c r="Z238" s="199"/>
      <c r="AA238" s="199"/>
      <c r="AB238" s="199"/>
      <c r="AC238" s="174"/>
      <c r="AD238" s="175"/>
      <c r="AE238" s="175"/>
      <c r="AF238" s="173"/>
      <c r="AG238" s="174"/>
      <c r="AH238" s="174"/>
      <c r="AI238" s="174"/>
      <c r="AJ238" s="173"/>
    </row>
    <row r="239" spans="2:36" s="26" customFormat="1" ht="89.15" customHeight="1" x14ac:dyDescent="0.35">
      <c r="B239" s="173" t="s">
        <v>318</v>
      </c>
      <c r="C239" s="173" t="s">
        <v>311</v>
      </c>
      <c r="D239" s="173" t="s">
        <v>106</v>
      </c>
      <c r="E239" s="182" t="s">
        <v>67</v>
      </c>
      <c r="F239" s="182" t="s">
        <v>134</v>
      </c>
      <c r="G239" s="182" t="s">
        <v>147</v>
      </c>
      <c r="H239" s="173" t="s">
        <v>70</v>
      </c>
      <c r="I239" s="173" t="s">
        <v>79</v>
      </c>
      <c r="J239" s="9" t="s">
        <v>215</v>
      </c>
      <c r="K239" s="6" t="s">
        <v>107</v>
      </c>
      <c r="L239" s="6" t="s">
        <v>86</v>
      </c>
      <c r="M239" s="10">
        <v>40</v>
      </c>
      <c r="N239" s="174" t="s">
        <v>108</v>
      </c>
      <c r="O239" s="173" t="s">
        <v>309</v>
      </c>
      <c r="P239" s="173" t="s">
        <v>75</v>
      </c>
      <c r="Q239" s="173" t="s">
        <v>76</v>
      </c>
      <c r="R239" s="191" t="s">
        <v>77</v>
      </c>
      <c r="S239" s="191" t="s">
        <v>109</v>
      </c>
      <c r="T239" s="197">
        <f>V239+Y239</f>
        <v>52900.94</v>
      </c>
      <c r="U239" s="197" t="s">
        <v>79</v>
      </c>
      <c r="V239" s="187">
        <v>44965.8</v>
      </c>
      <c r="W239" s="199" t="s">
        <v>79</v>
      </c>
      <c r="X239" s="199" t="s">
        <v>79</v>
      </c>
      <c r="Y239" s="199">
        <v>7935.14</v>
      </c>
      <c r="Z239" s="199" t="s">
        <v>98</v>
      </c>
      <c r="AA239" s="199" t="s">
        <v>79</v>
      </c>
      <c r="AB239" s="199">
        <v>5877.88</v>
      </c>
      <c r="AC239" s="174" t="s">
        <v>149</v>
      </c>
      <c r="AD239" s="175" t="s">
        <v>79</v>
      </c>
      <c r="AE239" s="175">
        <f>V239+Y239</f>
        <v>52900.94</v>
      </c>
      <c r="AF239" s="174" t="s">
        <v>79</v>
      </c>
      <c r="AG239" s="174" t="s">
        <v>33</v>
      </c>
      <c r="AH239" s="174" t="s">
        <v>183</v>
      </c>
      <c r="AI239" s="174" t="s">
        <v>316</v>
      </c>
      <c r="AJ239" s="174"/>
    </row>
    <row r="240" spans="2:36" s="26" customFormat="1" ht="86.15" customHeight="1" x14ac:dyDescent="0.35">
      <c r="B240" s="173"/>
      <c r="C240" s="173"/>
      <c r="D240" s="173"/>
      <c r="E240" s="182"/>
      <c r="F240" s="182"/>
      <c r="G240" s="182"/>
      <c r="H240" s="173"/>
      <c r="I240" s="173"/>
      <c r="J240" s="9" t="s">
        <v>111</v>
      </c>
      <c r="K240" s="6" t="s">
        <v>112</v>
      </c>
      <c r="L240" s="6" t="s">
        <v>85</v>
      </c>
      <c r="M240" s="10">
        <v>1</v>
      </c>
      <c r="N240" s="174"/>
      <c r="O240" s="173"/>
      <c r="P240" s="173"/>
      <c r="Q240" s="173"/>
      <c r="R240" s="191"/>
      <c r="S240" s="191"/>
      <c r="T240" s="197"/>
      <c r="U240" s="197"/>
      <c r="V240" s="200"/>
      <c r="W240" s="199"/>
      <c r="X240" s="199"/>
      <c r="Y240" s="199"/>
      <c r="Z240" s="199"/>
      <c r="AA240" s="199"/>
      <c r="AB240" s="199"/>
      <c r="AC240" s="174"/>
      <c r="AD240" s="175"/>
      <c r="AE240" s="175"/>
      <c r="AF240" s="173"/>
      <c r="AG240" s="174"/>
      <c r="AH240" s="174"/>
      <c r="AI240" s="174"/>
      <c r="AJ240" s="173"/>
    </row>
    <row r="241" spans="2:36" s="26" customFormat="1" ht="54" customHeight="1" x14ac:dyDescent="0.35">
      <c r="B241" s="173"/>
      <c r="C241" s="173"/>
      <c r="D241" s="173"/>
      <c r="E241" s="182"/>
      <c r="F241" s="182"/>
      <c r="G241" s="182"/>
      <c r="H241" s="173"/>
      <c r="I241" s="173"/>
      <c r="J241" s="9" t="s">
        <v>127</v>
      </c>
      <c r="K241" s="6" t="s">
        <v>128</v>
      </c>
      <c r="L241" s="6" t="s">
        <v>85</v>
      </c>
      <c r="M241" s="10">
        <v>3</v>
      </c>
      <c r="N241" s="174"/>
      <c r="O241" s="173"/>
      <c r="P241" s="173"/>
      <c r="Q241" s="173"/>
      <c r="R241" s="191"/>
      <c r="S241" s="191"/>
      <c r="T241" s="197"/>
      <c r="U241" s="197"/>
      <c r="V241" s="188"/>
      <c r="W241" s="199"/>
      <c r="X241" s="199"/>
      <c r="Y241" s="199"/>
      <c r="Z241" s="199"/>
      <c r="AA241" s="199"/>
      <c r="AB241" s="199"/>
      <c r="AC241" s="174"/>
      <c r="AD241" s="175"/>
      <c r="AE241" s="175"/>
      <c r="AF241" s="173"/>
      <c r="AG241" s="174"/>
      <c r="AH241" s="174"/>
      <c r="AI241" s="174"/>
      <c r="AJ241" s="173"/>
    </row>
    <row r="242" spans="2:36" s="26" customFormat="1" ht="89.15" customHeight="1" x14ac:dyDescent="0.35">
      <c r="B242" s="173" t="s">
        <v>319</v>
      </c>
      <c r="C242" s="173" t="s">
        <v>306</v>
      </c>
      <c r="D242" s="173" t="s">
        <v>106</v>
      </c>
      <c r="E242" s="182" t="s">
        <v>67</v>
      </c>
      <c r="F242" s="182" t="s">
        <v>134</v>
      </c>
      <c r="G242" s="182" t="s">
        <v>147</v>
      </c>
      <c r="H242" s="173" t="s">
        <v>70</v>
      </c>
      <c r="I242" s="173" t="s">
        <v>79</v>
      </c>
      <c r="J242" s="9" t="s">
        <v>215</v>
      </c>
      <c r="K242" s="6" t="s">
        <v>107</v>
      </c>
      <c r="L242" s="6" t="s">
        <v>86</v>
      </c>
      <c r="M242" s="10">
        <v>40</v>
      </c>
      <c r="N242" s="174" t="s">
        <v>108</v>
      </c>
      <c r="O242" s="173" t="s">
        <v>309</v>
      </c>
      <c r="P242" s="173" t="s">
        <v>75</v>
      </c>
      <c r="Q242" s="173" t="s">
        <v>76</v>
      </c>
      <c r="R242" s="191" t="s">
        <v>77</v>
      </c>
      <c r="S242" s="191" t="s">
        <v>109</v>
      </c>
      <c r="T242" s="197">
        <f>V242+Y242</f>
        <v>46970</v>
      </c>
      <c r="U242" s="197" t="s">
        <v>79</v>
      </c>
      <c r="V242" s="187">
        <v>39924.5</v>
      </c>
      <c r="W242" s="199" t="s">
        <v>79</v>
      </c>
      <c r="X242" s="199" t="s">
        <v>79</v>
      </c>
      <c r="Y242" s="199">
        <v>7045.5</v>
      </c>
      <c r="Z242" s="199" t="s">
        <v>98</v>
      </c>
      <c r="AA242" s="199" t="s">
        <v>79</v>
      </c>
      <c r="AB242" s="199">
        <v>5218.8900000000003</v>
      </c>
      <c r="AC242" s="174" t="s">
        <v>149</v>
      </c>
      <c r="AD242" s="175" t="s">
        <v>79</v>
      </c>
      <c r="AE242" s="175">
        <f>V242+Y242</f>
        <v>46970</v>
      </c>
      <c r="AF242" s="174" t="s">
        <v>79</v>
      </c>
      <c r="AG242" s="174" t="s">
        <v>33</v>
      </c>
      <c r="AH242" s="174" t="s">
        <v>266</v>
      </c>
      <c r="AI242" s="174" t="s">
        <v>269</v>
      </c>
      <c r="AJ242" s="174"/>
    </row>
    <row r="243" spans="2:36" s="26" customFormat="1" ht="86.15" customHeight="1" x14ac:dyDescent="0.35">
      <c r="B243" s="173"/>
      <c r="C243" s="173"/>
      <c r="D243" s="173"/>
      <c r="E243" s="182"/>
      <c r="F243" s="182"/>
      <c r="G243" s="182"/>
      <c r="H243" s="173"/>
      <c r="I243" s="173"/>
      <c r="J243" s="9" t="s">
        <v>111</v>
      </c>
      <c r="K243" s="6" t="s">
        <v>112</v>
      </c>
      <c r="L243" s="6" t="s">
        <v>85</v>
      </c>
      <c r="M243" s="10">
        <v>2</v>
      </c>
      <c r="N243" s="174"/>
      <c r="O243" s="173"/>
      <c r="P243" s="173"/>
      <c r="Q243" s="173"/>
      <c r="R243" s="191"/>
      <c r="S243" s="191"/>
      <c r="T243" s="197"/>
      <c r="U243" s="197"/>
      <c r="V243" s="200"/>
      <c r="W243" s="199"/>
      <c r="X243" s="199"/>
      <c r="Y243" s="199"/>
      <c r="Z243" s="199"/>
      <c r="AA243" s="199"/>
      <c r="AB243" s="199"/>
      <c r="AC243" s="174"/>
      <c r="AD243" s="175"/>
      <c r="AE243" s="175"/>
      <c r="AF243" s="173"/>
      <c r="AG243" s="174"/>
      <c r="AH243" s="174"/>
      <c r="AI243" s="174"/>
      <c r="AJ243" s="173"/>
    </row>
    <row r="244" spans="2:36" s="26" customFormat="1" ht="88.5" customHeight="1" x14ac:dyDescent="0.35">
      <c r="B244" s="173"/>
      <c r="C244" s="173"/>
      <c r="D244" s="173"/>
      <c r="E244" s="182"/>
      <c r="F244" s="182"/>
      <c r="G244" s="182"/>
      <c r="H244" s="173"/>
      <c r="I244" s="173"/>
      <c r="J244" s="9" t="s">
        <v>127</v>
      </c>
      <c r="K244" s="6" t="s">
        <v>128</v>
      </c>
      <c r="L244" s="6" t="s">
        <v>85</v>
      </c>
      <c r="M244" s="10">
        <v>35</v>
      </c>
      <c r="N244" s="174"/>
      <c r="O244" s="173"/>
      <c r="P244" s="173"/>
      <c r="Q244" s="173"/>
      <c r="R244" s="191"/>
      <c r="S244" s="191"/>
      <c r="T244" s="197"/>
      <c r="U244" s="197"/>
      <c r="V244" s="188"/>
      <c r="W244" s="199"/>
      <c r="X244" s="199"/>
      <c r="Y244" s="199"/>
      <c r="Z244" s="199"/>
      <c r="AA244" s="199"/>
      <c r="AB244" s="199"/>
      <c r="AC244" s="174"/>
      <c r="AD244" s="175"/>
      <c r="AE244" s="175"/>
      <c r="AF244" s="173"/>
      <c r="AG244" s="174"/>
      <c r="AH244" s="174"/>
      <c r="AI244" s="174"/>
      <c r="AJ244" s="173"/>
    </row>
    <row r="245" spans="2:36" ht="39" x14ac:dyDescent="0.3">
      <c r="B245" s="173" t="s">
        <v>320</v>
      </c>
      <c r="C245" s="173" t="s">
        <v>313</v>
      </c>
      <c r="D245" s="173" t="s">
        <v>66</v>
      </c>
      <c r="E245" s="182" t="s">
        <v>67</v>
      </c>
      <c r="F245" s="182" t="s">
        <v>132</v>
      </c>
      <c r="G245" s="182" t="s">
        <v>69</v>
      </c>
      <c r="H245" s="173" t="s">
        <v>70</v>
      </c>
      <c r="I245" s="173" t="s">
        <v>79</v>
      </c>
      <c r="J245" s="9" t="s">
        <v>113</v>
      </c>
      <c r="K245" s="6" t="s">
        <v>114</v>
      </c>
      <c r="L245" s="6" t="s">
        <v>115</v>
      </c>
      <c r="M245" s="6">
        <v>1</v>
      </c>
      <c r="N245" s="174" t="s">
        <v>108</v>
      </c>
      <c r="O245" s="173" t="s">
        <v>314</v>
      </c>
      <c r="P245" s="173" t="s">
        <v>75</v>
      </c>
      <c r="Q245" s="173" t="s">
        <v>76</v>
      </c>
      <c r="R245" s="191" t="s">
        <v>77</v>
      </c>
      <c r="S245" s="191" t="s">
        <v>109</v>
      </c>
      <c r="T245" s="197">
        <f>V245+Y245</f>
        <v>81925</v>
      </c>
      <c r="U245" s="197" t="s">
        <v>79</v>
      </c>
      <c r="V245" s="199">
        <v>69636.25</v>
      </c>
      <c r="W245" s="199" t="s">
        <v>79</v>
      </c>
      <c r="X245" s="199" t="s">
        <v>79</v>
      </c>
      <c r="Y245" s="199">
        <v>12288.75</v>
      </c>
      <c r="Z245" s="199" t="s">
        <v>79</v>
      </c>
      <c r="AA245" s="199" t="s">
        <v>79</v>
      </c>
      <c r="AB245" s="199">
        <v>9102.7800000000007</v>
      </c>
      <c r="AC245" s="174" t="s">
        <v>80</v>
      </c>
      <c r="AD245" s="175" t="s">
        <v>79</v>
      </c>
      <c r="AE245" s="175">
        <f>V245+Y245</f>
        <v>81925</v>
      </c>
      <c r="AF245" s="174" t="s">
        <v>79</v>
      </c>
      <c r="AG245" s="174" t="s">
        <v>33</v>
      </c>
      <c r="AH245" s="174" t="s">
        <v>266</v>
      </c>
      <c r="AI245" s="174" t="s">
        <v>269</v>
      </c>
      <c r="AJ245" s="174"/>
    </row>
    <row r="246" spans="2:36" ht="65" x14ac:dyDescent="0.3">
      <c r="B246" s="173"/>
      <c r="C246" s="173"/>
      <c r="D246" s="173"/>
      <c r="E246" s="182"/>
      <c r="F246" s="182"/>
      <c r="G246" s="182"/>
      <c r="H246" s="173"/>
      <c r="I246" s="173"/>
      <c r="J246" s="9" t="s">
        <v>116</v>
      </c>
      <c r="K246" s="6" t="s">
        <v>117</v>
      </c>
      <c r="L246" s="6" t="s">
        <v>85</v>
      </c>
      <c r="M246" s="6">
        <v>1</v>
      </c>
      <c r="N246" s="174"/>
      <c r="O246" s="173"/>
      <c r="P246" s="173"/>
      <c r="Q246" s="173"/>
      <c r="R246" s="191"/>
      <c r="S246" s="191"/>
      <c r="T246" s="197"/>
      <c r="U246" s="197"/>
      <c r="V246" s="199"/>
      <c r="W246" s="199"/>
      <c r="X246" s="199"/>
      <c r="Y246" s="199"/>
      <c r="Z246" s="199"/>
      <c r="AA246" s="199"/>
      <c r="AB246" s="199"/>
      <c r="AC246" s="174"/>
      <c r="AD246" s="175"/>
      <c r="AE246" s="175"/>
      <c r="AF246" s="173"/>
      <c r="AG246" s="174"/>
      <c r="AH246" s="174"/>
      <c r="AI246" s="174"/>
      <c r="AJ246" s="173"/>
    </row>
    <row r="247" spans="2:36" ht="52" x14ac:dyDescent="0.3">
      <c r="B247" s="173"/>
      <c r="C247" s="173"/>
      <c r="D247" s="173"/>
      <c r="E247" s="182"/>
      <c r="F247" s="182"/>
      <c r="G247" s="182"/>
      <c r="H247" s="173"/>
      <c r="I247" s="173"/>
      <c r="J247" s="9" t="s">
        <v>216</v>
      </c>
      <c r="K247" s="6" t="s">
        <v>118</v>
      </c>
      <c r="L247" s="6" t="s">
        <v>119</v>
      </c>
      <c r="M247" s="6">
        <v>1</v>
      </c>
      <c r="N247" s="174"/>
      <c r="O247" s="173"/>
      <c r="P247" s="173"/>
      <c r="Q247" s="173"/>
      <c r="R247" s="191"/>
      <c r="S247" s="191"/>
      <c r="T247" s="197"/>
      <c r="U247" s="197"/>
      <c r="V247" s="199"/>
      <c r="W247" s="199"/>
      <c r="X247" s="199"/>
      <c r="Y247" s="199"/>
      <c r="Z247" s="199"/>
      <c r="AA247" s="199"/>
      <c r="AB247" s="199"/>
      <c r="AC247" s="174"/>
      <c r="AD247" s="175"/>
      <c r="AE247" s="175"/>
      <c r="AF247" s="173"/>
      <c r="AG247" s="174"/>
      <c r="AH247" s="174"/>
      <c r="AI247" s="174"/>
      <c r="AJ247" s="173"/>
    </row>
    <row r="248" spans="2:36" ht="40.5" customHeight="1" x14ac:dyDescent="0.3">
      <c r="B248" s="173"/>
      <c r="C248" s="173"/>
      <c r="D248" s="173"/>
      <c r="E248" s="182"/>
      <c r="F248" s="182"/>
      <c r="G248" s="182"/>
      <c r="H248" s="173"/>
      <c r="I248" s="173"/>
      <c r="J248" s="9" t="s">
        <v>120</v>
      </c>
      <c r="K248" s="6" t="s">
        <v>121</v>
      </c>
      <c r="L248" s="6" t="s">
        <v>119</v>
      </c>
      <c r="M248" s="10">
        <v>1</v>
      </c>
      <c r="N248" s="174"/>
      <c r="O248" s="173"/>
      <c r="P248" s="173"/>
      <c r="Q248" s="173"/>
      <c r="R248" s="191"/>
      <c r="S248" s="191"/>
      <c r="T248" s="197"/>
      <c r="U248" s="197"/>
      <c r="V248" s="199"/>
      <c r="W248" s="199"/>
      <c r="X248" s="199"/>
      <c r="Y248" s="199"/>
      <c r="Z248" s="199"/>
      <c r="AA248" s="199"/>
      <c r="AB248" s="199"/>
      <c r="AC248" s="174"/>
      <c r="AD248" s="175"/>
      <c r="AE248" s="175"/>
      <c r="AF248" s="173"/>
      <c r="AG248" s="174"/>
      <c r="AH248" s="174"/>
      <c r="AI248" s="174"/>
      <c r="AJ248" s="173"/>
    </row>
    <row r="249" spans="2:36" ht="117" x14ac:dyDescent="0.3">
      <c r="B249" s="167" t="s">
        <v>602</v>
      </c>
      <c r="C249" s="167" t="s">
        <v>603</v>
      </c>
      <c r="D249" s="167" t="s">
        <v>66</v>
      </c>
      <c r="E249" s="213" t="s">
        <v>660</v>
      </c>
      <c r="F249" s="195" t="s">
        <v>134</v>
      </c>
      <c r="G249" s="182" t="s">
        <v>147</v>
      </c>
      <c r="H249" s="173" t="s">
        <v>70</v>
      </c>
      <c r="I249" s="173" t="s">
        <v>79</v>
      </c>
      <c r="J249" s="9" t="s">
        <v>215</v>
      </c>
      <c r="K249" s="6" t="s">
        <v>107</v>
      </c>
      <c r="L249" s="6" t="s">
        <v>86</v>
      </c>
      <c r="M249" s="10">
        <v>40</v>
      </c>
      <c r="N249" s="174" t="s">
        <v>108</v>
      </c>
      <c r="O249" s="173" t="s">
        <v>628</v>
      </c>
      <c r="P249" s="167" t="s">
        <v>75</v>
      </c>
      <c r="Q249" s="167" t="s">
        <v>76</v>
      </c>
      <c r="R249" s="170" t="s">
        <v>77</v>
      </c>
      <c r="S249" s="170" t="s">
        <v>109</v>
      </c>
      <c r="T249" s="197">
        <f>V249+Y249</f>
        <v>151800</v>
      </c>
      <c r="U249" s="197">
        <f>+T249/M250</f>
        <v>50600</v>
      </c>
      <c r="V249" s="187">
        <v>129030</v>
      </c>
      <c r="W249" s="199" t="s">
        <v>98</v>
      </c>
      <c r="X249" s="199" t="s">
        <v>98</v>
      </c>
      <c r="Y249" s="199">
        <v>22770</v>
      </c>
      <c r="Z249" s="199" t="s">
        <v>98</v>
      </c>
      <c r="AA249" s="199" t="s">
        <v>79</v>
      </c>
      <c r="AB249" s="199">
        <v>68200</v>
      </c>
      <c r="AC249" s="174" t="s">
        <v>149</v>
      </c>
      <c r="AD249" s="175" t="s">
        <v>79</v>
      </c>
      <c r="AE249" s="175">
        <f>V249+Y249</f>
        <v>151800</v>
      </c>
      <c r="AF249" s="173" t="s">
        <v>79</v>
      </c>
      <c r="AG249" s="174" t="s">
        <v>33</v>
      </c>
      <c r="AH249" s="174" t="s">
        <v>178</v>
      </c>
      <c r="AI249" s="174" t="s">
        <v>161</v>
      </c>
      <c r="AJ249" s="173"/>
    </row>
    <row r="250" spans="2:36" ht="62.5" customHeight="1" x14ac:dyDescent="0.3">
      <c r="B250" s="168"/>
      <c r="C250" s="168"/>
      <c r="D250" s="168"/>
      <c r="E250" s="273"/>
      <c r="F250" s="192"/>
      <c r="G250" s="182"/>
      <c r="H250" s="173"/>
      <c r="I250" s="173"/>
      <c r="J250" s="9" t="s">
        <v>111</v>
      </c>
      <c r="K250" s="6" t="s">
        <v>112</v>
      </c>
      <c r="L250" s="6" t="s">
        <v>85</v>
      </c>
      <c r="M250" s="10">
        <v>3</v>
      </c>
      <c r="N250" s="174"/>
      <c r="O250" s="173"/>
      <c r="P250" s="168"/>
      <c r="Q250" s="168"/>
      <c r="R250" s="171"/>
      <c r="S250" s="171"/>
      <c r="T250" s="197"/>
      <c r="U250" s="197"/>
      <c r="V250" s="200"/>
      <c r="W250" s="199"/>
      <c r="X250" s="199"/>
      <c r="Y250" s="199"/>
      <c r="Z250" s="199"/>
      <c r="AA250" s="199"/>
      <c r="AB250" s="199"/>
      <c r="AC250" s="174"/>
      <c r="AD250" s="175"/>
      <c r="AE250" s="175"/>
      <c r="AF250" s="173"/>
      <c r="AG250" s="174"/>
      <c r="AH250" s="174"/>
      <c r="AI250" s="174"/>
      <c r="AJ250" s="173"/>
    </row>
    <row r="251" spans="2:36" ht="111.65" customHeight="1" x14ac:dyDescent="0.3">
      <c r="B251" s="169"/>
      <c r="C251" s="169"/>
      <c r="D251" s="169"/>
      <c r="E251" s="274"/>
      <c r="F251" s="193"/>
      <c r="G251" s="182"/>
      <c r="H251" s="173"/>
      <c r="I251" s="173"/>
      <c r="J251" s="9" t="s">
        <v>127</v>
      </c>
      <c r="K251" s="6" t="s">
        <v>128</v>
      </c>
      <c r="L251" s="6" t="s">
        <v>85</v>
      </c>
      <c r="M251" s="10">
        <v>102</v>
      </c>
      <c r="N251" s="174"/>
      <c r="O251" s="173"/>
      <c r="P251" s="169"/>
      <c r="Q251" s="169"/>
      <c r="R251" s="172"/>
      <c r="S251" s="172"/>
      <c r="T251" s="197"/>
      <c r="U251" s="197"/>
      <c r="V251" s="188"/>
      <c r="W251" s="199"/>
      <c r="X251" s="199"/>
      <c r="Y251" s="199"/>
      <c r="Z251" s="199"/>
      <c r="AA251" s="199"/>
      <c r="AB251" s="199"/>
      <c r="AC251" s="174"/>
      <c r="AD251" s="175"/>
      <c r="AE251" s="175"/>
      <c r="AF251" s="173"/>
      <c r="AG251" s="174"/>
      <c r="AH251" s="174"/>
      <c r="AI251" s="174"/>
      <c r="AJ251" s="173"/>
    </row>
    <row r="252" spans="2:36" ht="117" x14ac:dyDescent="0.3">
      <c r="B252" s="167" t="s">
        <v>605</v>
      </c>
      <c r="C252" s="167" t="s">
        <v>606</v>
      </c>
      <c r="D252" s="167" t="s">
        <v>66</v>
      </c>
      <c r="E252" s="213" t="s">
        <v>660</v>
      </c>
      <c r="F252" s="195" t="s">
        <v>134</v>
      </c>
      <c r="G252" s="182" t="s">
        <v>147</v>
      </c>
      <c r="H252" s="173" t="s">
        <v>70</v>
      </c>
      <c r="I252" s="173" t="s">
        <v>79</v>
      </c>
      <c r="J252" s="9" t="s">
        <v>215</v>
      </c>
      <c r="K252" s="6" t="s">
        <v>107</v>
      </c>
      <c r="L252" s="6" t="s">
        <v>86</v>
      </c>
      <c r="M252" s="10">
        <v>40</v>
      </c>
      <c r="N252" s="174" t="s">
        <v>108</v>
      </c>
      <c r="O252" s="173" t="s">
        <v>628</v>
      </c>
      <c r="P252" s="167" t="s">
        <v>75</v>
      </c>
      <c r="Q252" s="167" t="s">
        <v>76</v>
      </c>
      <c r="R252" s="170" t="s">
        <v>77</v>
      </c>
      <c r="S252" s="170" t="s">
        <v>109</v>
      </c>
      <c r="T252" s="197">
        <f>V252+Y252</f>
        <v>103500</v>
      </c>
      <c r="U252" s="197">
        <f>+T252/M253</f>
        <v>51750</v>
      </c>
      <c r="V252" s="199">
        <v>87975</v>
      </c>
      <c r="W252" s="199" t="s">
        <v>98</v>
      </c>
      <c r="X252" s="199" t="s">
        <v>98</v>
      </c>
      <c r="Y252" s="199">
        <v>15525</v>
      </c>
      <c r="Z252" s="199" t="s">
        <v>98</v>
      </c>
      <c r="AA252" s="199" t="s">
        <v>79</v>
      </c>
      <c r="AB252" s="199">
        <v>46500</v>
      </c>
      <c r="AC252" s="174" t="s">
        <v>149</v>
      </c>
      <c r="AD252" s="175" t="s">
        <v>79</v>
      </c>
      <c r="AE252" s="175">
        <f>V252+Y252</f>
        <v>103500</v>
      </c>
      <c r="AF252" s="173" t="s">
        <v>79</v>
      </c>
      <c r="AG252" s="174" t="s">
        <v>33</v>
      </c>
      <c r="AH252" s="174" t="s">
        <v>178</v>
      </c>
      <c r="AI252" s="174" t="s">
        <v>161</v>
      </c>
      <c r="AJ252" s="173"/>
    </row>
    <row r="253" spans="2:36" ht="62.5" customHeight="1" x14ac:dyDescent="0.3">
      <c r="B253" s="168"/>
      <c r="C253" s="168"/>
      <c r="D253" s="168"/>
      <c r="E253" s="273"/>
      <c r="F253" s="192"/>
      <c r="G253" s="182"/>
      <c r="H253" s="173"/>
      <c r="I253" s="173"/>
      <c r="J253" s="9" t="s">
        <v>111</v>
      </c>
      <c r="K253" s="6" t="s">
        <v>112</v>
      </c>
      <c r="L253" s="6" t="s">
        <v>85</v>
      </c>
      <c r="M253" s="10">
        <v>2</v>
      </c>
      <c r="N253" s="174"/>
      <c r="O253" s="173"/>
      <c r="P253" s="168"/>
      <c r="Q253" s="168"/>
      <c r="R253" s="171"/>
      <c r="S253" s="171"/>
      <c r="T253" s="197"/>
      <c r="U253" s="197"/>
      <c r="V253" s="199"/>
      <c r="W253" s="199"/>
      <c r="X253" s="199"/>
      <c r="Y253" s="199"/>
      <c r="Z253" s="199"/>
      <c r="AA253" s="199"/>
      <c r="AB253" s="199"/>
      <c r="AC253" s="174"/>
      <c r="AD253" s="175"/>
      <c r="AE253" s="175"/>
      <c r="AF253" s="173"/>
      <c r="AG253" s="174"/>
      <c r="AH253" s="174"/>
      <c r="AI253" s="174"/>
      <c r="AJ253" s="173"/>
    </row>
    <row r="254" spans="2:36" ht="131.15" customHeight="1" x14ac:dyDescent="0.3">
      <c r="B254" s="169"/>
      <c r="C254" s="169"/>
      <c r="D254" s="169"/>
      <c r="E254" s="274"/>
      <c r="F254" s="193"/>
      <c r="G254" s="182"/>
      <c r="H254" s="173"/>
      <c r="I254" s="173"/>
      <c r="J254" s="9" t="s">
        <v>127</v>
      </c>
      <c r="K254" s="6" t="s">
        <v>128</v>
      </c>
      <c r="L254" s="6" t="s">
        <v>85</v>
      </c>
      <c r="M254" s="10">
        <v>70</v>
      </c>
      <c r="N254" s="174"/>
      <c r="O254" s="173"/>
      <c r="P254" s="169"/>
      <c r="Q254" s="169"/>
      <c r="R254" s="172"/>
      <c r="S254" s="172"/>
      <c r="T254" s="197"/>
      <c r="U254" s="197"/>
      <c r="V254" s="199"/>
      <c r="W254" s="199"/>
      <c r="X254" s="199"/>
      <c r="Y254" s="199"/>
      <c r="Z254" s="199"/>
      <c r="AA254" s="199"/>
      <c r="AB254" s="199"/>
      <c r="AC254" s="174"/>
      <c r="AD254" s="175"/>
      <c r="AE254" s="175"/>
      <c r="AF254" s="173"/>
      <c r="AG254" s="174"/>
      <c r="AH254" s="174"/>
      <c r="AI254" s="174"/>
      <c r="AJ254" s="173"/>
    </row>
    <row r="255" spans="2:36" ht="117" x14ac:dyDescent="0.3">
      <c r="B255" s="167" t="s">
        <v>607</v>
      </c>
      <c r="C255" s="167" t="s">
        <v>608</v>
      </c>
      <c r="D255" s="167" t="s">
        <v>66</v>
      </c>
      <c r="E255" s="213" t="s">
        <v>660</v>
      </c>
      <c r="F255" s="195" t="s">
        <v>134</v>
      </c>
      <c r="G255" s="182" t="s">
        <v>147</v>
      </c>
      <c r="H255" s="173" t="s">
        <v>70</v>
      </c>
      <c r="I255" s="173" t="s">
        <v>79</v>
      </c>
      <c r="J255" s="9" t="s">
        <v>215</v>
      </c>
      <c r="K255" s="6" t="s">
        <v>107</v>
      </c>
      <c r="L255" s="6" t="s">
        <v>86</v>
      </c>
      <c r="M255" s="10">
        <v>40</v>
      </c>
      <c r="N255" s="174" t="s">
        <v>108</v>
      </c>
      <c r="O255" s="173" t="s">
        <v>628</v>
      </c>
      <c r="P255" s="167" t="s">
        <v>75</v>
      </c>
      <c r="Q255" s="167" t="s">
        <v>76</v>
      </c>
      <c r="R255" s="170" t="s">
        <v>77</v>
      </c>
      <c r="S255" s="170" t="s">
        <v>109</v>
      </c>
      <c r="T255" s="197">
        <f>V255+Y255</f>
        <v>17250</v>
      </c>
      <c r="U255" s="197">
        <f>+T255/M256</f>
        <v>17250</v>
      </c>
      <c r="V255" s="199">
        <v>14662.5</v>
      </c>
      <c r="W255" s="199" t="s">
        <v>98</v>
      </c>
      <c r="X255" s="199" t="s">
        <v>98</v>
      </c>
      <c r="Y255" s="199">
        <v>2587.5</v>
      </c>
      <c r="Z255" s="199" t="s">
        <v>98</v>
      </c>
      <c r="AA255" s="199" t="s">
        <v>79</v>
      </c>
      <c r="AB255" s="199">
        <v>7750</v>
      </c>
      <c r="AC255" s="174" t="s">
        <v>149</v>
      </c>
      <c r="AD255" s="175" t="s">
        <v>79</v>
      </c>
      <c r="AE255" s="175">
        <f>V255+Y255</f>
        <v>17250</v>
      </c>
      <c r="AF255" s="173" t="s">
        <v>79</v>
      </c>
      <c r="AG255" s="174" t="s">
        <v>33</v>
      </c>
      <c r="AH255" s="174" t="s">
        <v>178</v>
      </c>
      <c r="AI255" s="174" t="s">
        <v>161</v>
      </c>
      <c r="AJ255" s="173"/>
    </row>
    <row r="256" spans="2:36" ht="62.5" customHeight="1" x14ac:dyDescent="0.3">
      <c r="B256" s="168"/>
      <c r="C256" s="168"/>
      <c r="D256" s="168"/>
      <c r="E256" s="273"/>
      <c r="F256" s="192"/>
      <c r="G256" s="182"/>
      <c r="H256" s="173"/>
      <c r="I256" s="173"/>
      <c r="J256" s="9" t="s">
        <v>111</v>
      </c>
      <c r="K256" s="6" t="s">
        <v>112</v>
      </c>
      <c r="L256" s="6" t="s">
        <v>85</v>
      </c>
      <c r="M256" s="10">
        <v>1</v>
      </c>
      <c r="N256" s="174"/>
      <c r="O256" s="173"/>
      <c r="P256" s="168"/>
      <c r="Q256" s="168"/>
      <c r="R256" s="171"/>
      <c r="S256" s="171"/>
      <c r="T256" s="197"/>
      <c r="U256" s="197"/>
      <c r="V256" s="199"/>
      <c r="W256" s="199"/>
      <c r="X256" s="199"/>
      <c r="Y256" s="199"/>
      <c r="Z256" s="199"/>
      <c r="AA256" s="199"/>
      <c r="AB256" s="199"/>
      <c r="AC256" s="174"/>
      <c r="AD256" s="175"/>
      <c r="AE256" s="175"/>
      <c r="AF256" s="173"/>
      <c r="AG256" s="174"/>
      <c r="AH256" s="174"/>
      <c r="AI256" s="174"/>
      <c r="AJ256" s="173"/>
    </row>
    <row r="257" spans="2:36" ht="39" x14ac:dyDescent="0.3">
      <c r="B257" s="169"/>
      <c r="C257" s="169"/>
      <c r="D257" s="169"/>
      <c r="E257" s="274"/>
      <c r="F257" s="193"/>
      <c r="G257" s="182"/>
      <c r="H257" s="173"/>
      <c r="I257" s="173"/>
      <c r="J257" s="9" t="s">
        <v>127</v>
      </c>
      <c r="K257" s="6" t="s">
        <v>128</v>
      </c>
      <c r="L257" s="6" t="s">
        <v>85</v>
      </c>
      <c r="M257" s="10">
        <v>10</v>
      </c>
      <c r="N257" s="174"/>
      <c r="O257" s="173"/>
      <c r="P257" s="169"/>
      <c r="Q257" s="169"/>
      <c r="R257" s="172"/>
      <c r="S257" s="172"/>
      <c r="T257" s="197"/>
      <c r="U257" s="197"/>
      <c r="V257" s="199"/>
      <c r="W257" s="199"/>
      <c r="X257" s="199"/>
      <c r="Y257" s="199"/>
      <c r="Z257" s="199"/>
      <c r="AA257" s="199"/>
      <c r="AB257" s="199"/>
      <c r="AC257" s="174"/>
      <c r="AD257" s="175"/>
      <c r="AE257" s="175"/>
      <c r="AF257" s="173"/>
      <c r="AG257" s="174"/>
      <c r="AH257" s="174"/>
      <c r="AI257" s="174"/>
      <c r="AJ257" s="173"/>
    </row>
    <row r="258" spans="2:36" ht="117" x14ac:dyDescent="0.3">
      <c r="B258" s="167" t="s">
        <v>609</v>
      </c>
      <c r="C258" s="167" t="s">
        <v>610</v>
      </c>
      <c r="D258" s="167" t="s">
        <v>66</v>
      </c>
      <c r="E258" s="213" t="s">
        <v>660</v>
      </c>
      <c r="F258" s="195" t="s">
        <v>134</v>
      </c>
      <c r="G258" s="182" t="s">
        <v>147</v>
      </c>
      <c r="H258" s="173" t="s">
        <v>70</v>
      </c>
      <c r="I258" s="173" t="s">
        <v>79</v>
      </c>
      <c r="J258" s="9" t="s">
        <v>215</v>
      </c>
      <c r="K258" s="6" t="s">
        <v>107</v>
      </c>
      <c r="L258" s="6" t="s">
        <v>86</v>
      </c>
      <c r="M258" s="10">
        <v>40</v>
      </c>
      <c r="N258" s="174" t="s">
        <v>108</v>
      </c>
      <c r="O258" s="173" t="s">
        <v>628</v>
      </c>
      <c r="P258" s="167" t="s">
        <v>75</v>
      </c>
      <c r="Q258" s="167" t="s">
        <v>76</v>
      </c>
      <c r="R258" s="170" t="s">
        <v>77</v>
      </c>
      <c r="S258" s="170" t="s">
        <v>109</v>
      </c>
      <c r="T258" s="197">
        <f>V258+Y258</f>
        <v>62100</v>
      </c>
      <c r="U258" s="197">
        <f>+T258/M259</f>
        <v>31050</v>
      </c>
      <c r="V258" s="199">
        <v>52785</v>
      </c>
      <c r="W258" s="199" t="s">
        <v>98</v>
      </c>
      <c r="X258" s="199" t="s">
        <v>98</v>
      </c>
      <c r="Y258" s="199">
        <v>9315</v>
      </c>
      <c r="Z258" s="199" t="s">
        <v>98</v>
      </c>
      <c r="AA258" s="199" t="s">
        <v>79</v>
      </c>
      <c r="AB258" s="199">
        <v>27900</v>
      </c>
      <c r="AC258" s="174" t="s">
        <v>149</v>
      </c>
      <c r="AD258" s="175" t="s">
        <v>79</v>
      </c>
      <c r="AE258" s="175">
        <f>V258+Y258</f>
        <v>62100</v>
      </c>
      <c r="AF258" s="173" t="s">
        <v>79</v>
      </c>
      <c r="AG258" s="174" t="s">
        <v>33</v>
      </c>
      <c r="AH258" s="174" t="s">
        <v>162</v>
      </c>
      <c r="AI258" s="174" t="s">
        <v>180</v>
      </c>
      <c r="AJ258" s="173"/>
    </row>
    <row r="259" spans="2:36" ht="62.5" customHeight="1" x14ac:dyDescent="0.3">
      <c r="B259" s="168"/>
      <c r="C259" s="168"/>
      <c r="D259" s="168"/>
      <c r="E259" s="273"/>
      <c r="F259" s="192"/>
      <c r="G259" s="182"/>
      <c r="H259" s="173"/>
      <c r="I259" s="173"/>
      <c r="J259" s="9" t="s">
        <v>111</v>
      </c>
      <c r="K259" s="6" t="s">
        <v>112</v>
      </c>
      <c r="L259" s="6" t="s">
        <v>85</v>
      </c>
      <c r="M259" s="10">
        <v>2</v>
      </c>
      <c r="N259" s="174"/>
      <c r="O259" s="173"/>
      <c r="P259" s="168"/>
      <c r="Q259" s="168"/>
      <c r="R259" s="171"/>
      <c r="S259" s="171"/>
      <c r="T259" s="197"/>
      <c r="U259" s="197"/>
      <c r="V259" s="199"/>
      <c r="W259" s="199"/>
      <c r="X259" s="199"/>
      <c r="Y259" s="199"/>
      <c r="Z259" s="199"/>
      <c r="AA259" s="199"/>
      <c r="AB259" s="199"/>
      <c r="AC259" s="174"/>
      <c r="AD259" s="175"/>
      <c r="AE259" s="175"/>
      <c r="AF259" s="173"/>
      <c r="AG259" s="174"/>
      <c r="AH259" s="174"/>
      <c r="AI259" s="174"/>
      <c r="AJ259" s="173"/>
    </row>
    <row r="260" spans="2:36" ht="115.5" customHeight="1" x14ac:dyDescent="0.3">
      <c r="B260" s="169"/>
      <c r="C260" s="169"/>
      <c r="D260" s="169"/>
      <c r="E260" s="274"/>
      <c r="F260" s="193"/>
      <c r="G260" s="182"/>
      <c r="H260" s="173"/>
      <c r="I260" s="173"/>
      <c r="J260" s="9" t="s">
        <v>127</v>
      </c>
      <c r="K260" s="6" t="s">
        <v>128</v>
      </c>
      <c r="L260" s="6" t="s">
        <v>85</v>
      </c>
      <c r="M260" s="10">
        <v>42</v>
      </c>
      <c r="N260" s="174"/>
      <c r="O260" s="173"/>
      <c r="P260" s="169"/>
      <c r="Q260" s="169"/>
      <c r="R260" s="172"/>
      <c r="S260" s="172"/>
      <c r="T260" s="197"/>
      <c r="U260" s="197"/>
      <c r="V260" s="199"/>
      <c r="W260" s="199"/>
      <c r="X260" s="199"/>
      <c r="Y260" s="199"/>
      <c r="Z260" s="199"/>
      <c r="AA260" s="199"/>
      <c r="AB260" s="199"/>
      <c r="AC260" s="174"/>
      <c r="AD260" s="175"/>
      <c r="AE260" s="175"/>
      <c r="AF260" s="173"/>
      <c r="AG260" s="174"/>
      <c r="AH260" s="174"/>
      <c r="AI260" s="174"/>
      <c r="AJ260" s="173"/>
    </row>
    <row r="261" spans="2:36" ht="117" x14ac:dyDescent="0.3">
      <c r="B261" s="167" t="s">
        <v>611</v>
      </c>
      <c r="C261" s="167" t="s">
        <v>612</v>
      </c>
      <c r="D261" s="167" t="s">
        <v>66</v>
      </c>
      <c r="E261" s="213" t="s">
        <v>660</v>
      </c>
      <c r="F261" s="195" t="s">
        <v>134</v>
      </c>
      <c r="G261" s="182" t="s">
        <v>147</v>
      </c>
      <c r="H261" s="173" t="s">
        <v>70</v>
      </c>
      <c r="I261" s="173" t="s">
        <v>79</v>
      </c>
      <c r="J261" s="9" t="s">
        <v>215</v>
      </c>
      <c r="K261" s="6" t="s">
        <v>107</v>
      </c>
      <c r="L261" s="6" t="s">
        <v>86</v>
      </c>
      <c r="M261" s="10">
        <v>40</v>
      </c>
      <c r="N261" s="174" t="s">
        <v>108</v>
      </c>
      <c r="O261" s="173" t="s">
        <v>604</v>
      </c>
      <c r="P261" s="167" t="s">
        <v>75</v>
      </c>
      <c r="Q261" s="167" t="s">
        <v>76</v>
      </c>
      <c r="R261" s="170" t="s">
        <v>77</v>
      </c>
      <c r="S261" s="170" t="s">
        <v>109</v>
      </c>
      <c r="T261" s="197">
        <f>V261+Y261</f>
        <v>103500</v>
      </c>
      <c r="U261" s="197">
        <f>+T261/M265</f>
        <v>51750</v>
      </c>
      <c r="V261" s="199">
        <v>87975</v>
      </c>
      <c r="W261" s="199" t="s">
        <v>98</v>
      </c>
      <c r="X261" s="199" t="s">
        <v>79</v>
      </c>
      <c r="Y261" s="199">
        <v>15525</v>
      </c>
      <c r="Z261" s="199" t="s">
        <v>98</v>
      </c>
      <c r="AA261" s="199" t="s">
        <v>79</v>
      </c>
      <c r="AB261" s="199">
        <v>46500</v>
      </c>
      <c r="AC261" s="174" t="s">
        <v>149</v>
      </c>
      <c r="AD261" s="175" t="s">
        <v>79</v>
      </c>
      <c r="AE261" s="175">
        <f>V261+Y261</f>
        <v>103500</v>
      </c>
      <c r="AF261" s="173" t="s">
        <v>79</v>
      </c>
      <c r="AG261" s="174" t="s">
        <v>33</v>
      </c>
      <c r="AH261" s="174" t="s">
        <v>162</v>
      </c>
      <c r="AI261" s="174" t="s">
        <v>180</v>
      </c>
      <c r="AJ261" s="173"/>
    </row>
    <row r="262" spans="2:36" ht="62.5" customHeight="1" x14ac:dyDescent="0.3">
      <c r="B262" s="168"/>
      <c r="C262" s="168"/>
      <c r="D262" s="168"/>
      <c r="E262" s="273"/>
      <c r="F262" s="192"/>
      <c r="G262" s="182"/>
      <c r="H262" s="173"/>
      <c r="I262" s="173"/>
      <c r="J262" s="9" t="s">
        <v>111</v>
      </c>
      <c r="K262" s="6" t="s">
        <v>112</v>
      </c>
      <c r="L262" s="6" t="s">
        <v>85</v>
      </c>
      <c r="M262" s="10">
        <v>2</v>
      </c>
      <c r="N262" s="174"/>
      <c r="O262" s="173"/>
      <c r="P262" s="168"/>
      <c r="Q262" s="168"/>
      <c r="R262" s="171"/>
      <c r="S262" s="171"/>
      <c r="T262" s="197"/>
      <c r="U262" s="197"/>
      <c r="V262" s="199"/>
      <c r="W262" s="199"/>
      <c r="X262" s="199"/>
      <c r="Y262" s="199"/>
      <c r="Z262" s="199"/>
      <c r="AA262" s="199"/>
      <c r="AB262" s="199"/>
      <c r="AC262" s="174"/>
      <c r="AD262" s="175"/>
      <c r="AE262" s="175"/>
      <c r="AF262" s="173"/>
      <c r="AG262" s="174"/>
      <c r="AH262" s="174"/>
      <c r="AI262" s="174"/>
      <c r="AJ262" s="173"/>
    </row>
    <row r="263" spans="2:36" ht="74.150000000000006" customHeight="1" x14ac:dyDescent="0.3">
      <c r="B263" s="169"/>
      <c r="C263" s="169"/>
      <c r="D263" s="169"/>
      <c r="E263" s="274"/>
      <c r="F263" s="193"/>
      <c r="G263" s="182"/>
      <c r="H263" s="173"/>
      <c r="I263" s="173"/>
      <c r="J263" s="9" t="s">
        <v>127</v>
      </c>
      <c r="K263" s="6" t="s">
        <v>128</v>
      </c>
      <c r="L263" s="6" t="s">
        <v>85</v>
      </c>
      <c r="M263" s="10">
        <v>14</v>
      </c>
      <c r="N263" s="174"/>
      <c r="O263" s="173"/>
      <c r="P263" s="169"/>
      <c r="Q263" s="169"/>
      <c r="R263" s="172"/>
      <c r="S263" s="172"/>
      <c r="T263" s="197"/>
      <c r="U263" s="197"/>
      <c r="V263" s="199"/>
      <c r="W263" s="199"/>
      <c r="X263" s="199"/>
      <c r="Y263" s="199"/>
      <c r="Z263" s="199"/>
      <c r="AA263" s="199"/>
      <c r="AB263" s="199"/>
      <c r="AC263" s="174"/>
      <c r="AD263" s="175"/>
      <c r="AE263" s="175"/>
      <c r="AF263" s="173"/>
      <c r="AG263" s="174"/>
      <c r="AH263" s="174"/>
      <c r="AI263" s="174"/>
      <c r="AJ263" s="173"/>
    </row>
    <row r="264" spans="2:36" ht="57" customHeight="1" x14ac:dyDescent="0.3">
      <c r="B264" s="173" t="s">
        <v>613</v>
      </c>
      <c r="C264" s="173" t="s">
        <v>614</v>
      </c>
      <c r="D264" s="173" t="s">
        <v>66</v>
      </c>
      <c r="E264" s="182" t="s">
        <v>67</v>
      </c>
      <c r="F264" s="182" t="s">
        <v>132</v>
      </c>
      <c r="G264" s="182" t="s">
        <v>69</v>
      </c>
      <c r="H264" s="173" t="s">
        <v>70</v>
      </c>
      <c r="I264" s="173" t="s">
        <v>79</v>
      </c>
      <c r="J264" s="9" t="s">
        <v>113</v>
      </c>
      <c r="K264" s="6" t="s">
        <v>114</v>
      </c>
      <c r="L264" s="6" t="s">
        <v>115</v>
      </c>
      <c r="M264" s="6">
        <v>2</v>
      </c>
      <c r="N264" s="174" t="s">
        <v>108</v>
      </c>
      <c r="O264" s="173" t="s">
        <v>627</v>
      </c>
      <c r="P264" s="173" t="s">
        <v>75</v>
      </c>
      <c r="Q264" s="173" t="s">
        <v>76</v>
      </c>
      <c r="R264" s="191" t="s">
        <v>77</v>
      </c>
      <c r="S264" s="191" t="s">
        <v>109</v>
      </c>
      <c r="T264" s="197">
        <f>V264+Y264</f>
        <v>96600</v>
      </c>
      <c r="U264" s="197">
        <f>+T264/M264</f>
        <v>48300</v>
      </c>
      <c r="V264" s="199">
        <v>82110</v>
      </c>
      <c r="W264" s="199" t="s">
        <v>79</v>
      </c>
      <c r="X264" s="199" t="s">
        <v>79</v>
      </c>
      <c r="Y264" s="199">
        <v>14490</v>
      </c>
      <c r="Z264" s="199" t="s">
        <v>79</v>
      </c>
      <c r="AA264" s="199" t="s">
        <v>79</v>
      </c>
      <c r="AB264" s="199">
        <v>43400</v>
      </c>
      <c r="AC264" s="174" t="s">
        <v>80</v>
      </c>
      <c r="AD264" s="175" t="s">
        <v>79</v>
      </c>
      <c r="AE264" s="175">
        <f>V264+Y264</f>
        <v>96600</v>
      </c>
      <c r="AF264" s="173" t="s">
        <v>79</v>
      </c>
      <c r="AG264" s="174" t="s">
        <v>33</v>
      </c>
      <c r="AH264" s="174" t="s">
        <v>262</v>
      </c>
      <c r="AI264" s="174" t="s">
        <v>266</v>
      </c>
      <c r="AJ264" s="173"/>
    </row>
    <row r="265" spans="2:36" ht="65" x14ac:dyDescent="0.3">
      <c r="B265" s="173"/>
      <c r="C265" s="173"/>
      <c r="D265" s="173"/>
      <c r="E265" s="182"/>
      <c r="F265" s="182"/>
      <c r="G265" s="182"/>
      <c r="H265" s="173"/>
      <c r="I265" s="173"/>
      <c r="J265" s="9" t="s">
        <v>116</v>
      </c>
      <c r="K265" s="6" t="s">
        <v>117</v>
      </c>
      <c r="L265" s="6" t="s">
        <v>85</v>
      </c>
      <c r="M265" s="6">
        <v>2</v>
      </c>
      <c r="N265" s="174"/>
      <c r="O265" s="173"/>
      <c r="P265" s="173"/>
      <c r="Q265" s="173"/>
      <c r="R265" s="191"/>
      <c r="S265" s="191"/>
      <c r="T265" s="197"/>
      <c r="U265" s="197"/>
      <c r="V265" s="199"/>
      <c r="W265" s="199"/>
      <c r="X265" s="199"/>
      <c r="Y265" s="199"/>
      <c r="Z265" s="199"/>
      <c r="AA265" s="199"/>
      <c r="AB265" s="199"/>
      <c r="AC265" s="174"/>
      <c r="AD265" s="175"/>
      <c r="AE265" s="175"/>
      <c r="AF265" s="173"/>
      <c r="AG265" s="174"/>
      <c r="AH265" s="174"/>
      <c r="AI265" s="174"/>
      <c r="AJ265" s="173"/>
    </row>
    <row r="266" spans="2:36" ht="52" x14ac:dyDescent="0.3">
      <c r="B266" s="173"/>
      <c r="C266" s="173"/>
      <c r="D266" s="173"/>
      <c r="E266" s="182"/>
      <c r="F266" s="182"/>
      <c r="G266" s="182"/>
      <c r="H266" s="173"/>
      <c r="I266" s="173"/>
      <c r="J266" s="9" t="s">
        <v>216</v>
      </c>
      <c r="K266" s="6" t="s">
        <v>118</v>
      </c>
      <c r="L266" s="6" t="s">
        <v>119</v>
      </c>
      <c r="M266" s="6">
        <v>2</v>
      </c>
      <c r="N266" s="174"/>
      <c r="O266" s="173"/>
      <c r="P266" s="173"/>
      <c r="Q266" s="173"/>
      <c r="R266" s="191"/>
      <c r="S266" s="191"/>
      <c r="T266" s="197"/>
      <c r="U266" s="197"/>
      <c r="V266" s="199"/>
      <c r="W266" s="199"/>
      <c r="X266" s="199"/>
      <c r="Y266" s="199"/>
      <c r="Z266" s="199"/>
      <c r="AA266" s="199"/>
      <c r="AB266" s="199"/>
      <c r="AC266" s="174"/>
      <c r="AD266" s="175"/>
      <c r="AE266" s="175"/>
      <c r="AF266" s="173"/>
      <c r="AG266" s="174"/>
      <c r="AH266" s="174"/>
      <c r="AI266" s="174"/>
      <c r="AJ266" s="173"/>
    </row>
    <row r="267" spans="2:36" ht="26" x14ac:dyDescent="0.3">
      <c r="B267" s="173"/>
      <c r="C267" s="173"/>
      <c r="D267" s="173"/>
      <c r="E267" s="182"/>
      <c r="F267" s="182"/>
      <c r="G267" s="182"/>
      <c r="H267" s="173"/>
      <c r="I267" s="173"/>
      <c r="J267" s="9" t="s">
        <v>120</v>
      </c>
      <c r="K267" s="6" t="s">
        <v>121</v>
      </c>
      <c r="L267" s="6" t="s">
        <v>119</v>
      </c>
      <c r="M267" s="10">
        <v>2</v>
      </c>
      <c r="N267" s="174"/>
      <c r="O267" s="173"/>
      <c r="P267" s="173"/>
      <c r="Q267" s="173"/>
      <c r="R267" s="191"/>
      <c r="S267" s="191"/>
      <c r="T267" s="197"/>
      <c r="U267" s="197"/>
      <c r="V267" s="199"/>
      <c r="W267" s="199"/>
      <c r="X267" s="199"/>
      <c r="Y267" s="199"/>
      <c r="Z267" s="199"/>
      <c r="AA267" s="199"/>
      <c r="AB267" s="199"/>
      <c r="AC267" s="174"/>
      <c r="AD267" s="175"/>
      <c r="AE267" s="175"/>
      <c r="AF267" s="173"/>
      <c r="AG267" s="174"/>
      <c r="AH267" s="174"/>
      <c r="AI267" s="174"/>
      <c r="AJ267" s="173"/>
    </row>
    <row r="268" spans="2:36" s="26" customFormat="1" ht="117" x14ac:dyDescent="0.35">
      <c r="B268" s="167" t="s">
        <v>368</v>
      </c>
      <c r="C268" s="167" t="s">
        <v>369</v>
      </c>
      <c r="D268" s="167" t="s">
        <v>106</v>
      </c>
      <c r="E268" s="195" t="s">
        <v>67</v>
      </c>
      <c r="F268" s="275" t="s">
        <v>134</v>
      </c>
      <c r="G268" s="195" t="s">
        <v>147</v>
      </c>
      <c r="H268" s="276" t="s">
        <v>70</v>
      </c>
      <c r="I268" s="276" t="s">
        <v>79</v>
      </c>
      <c r="J268" s="9" t="s">
        <v>215</v>
      </c>
      <c r="K268" s="6" t="s">
        <v>107</v>
      </c>
      <c r="L268" s="6" t="s">
        <v>86</v>
      </c>
      <c r="M268" s="6">
        <v>40</v>
      </c>
      <c r="N268" s="270" t="s">
        <v>108</v>
      </c>
      <c r="O268" s="167" t="s">
        <v>370</v>
      </c>
      <c r="P268" s="167" t="s">
        <v>75</v>
      </c>
      <c r="Q268" s="167" t="s">
        <v>76</v>
      </c>
      <c r="R268" s="170" t="s">
        <v>77</v>
      </c>
      <c r="S268" s="170" t="s">
        <v>109</v>
      </c>
      <c r="T268" s="189">
        <f>V268+Y268</f>
        <v>144000</v>
      </c>
      <c r="U268" s="189">
        <f>T268/M269</f>
        <v>72000</v>
      </c>
      <c r="V268" s="187">
        <v>122400</v>
      </c>
      <c r="W268" s="187" t="s">
        <v>79</v>
      </c>
      <c r="X268" s="187" t="s">
        <v>79</v>
      </c>
      <c r="Y268" s="187">
        <v>21600</v>
      </c>
      <c r="Z268" s="187" t="s">
        <v>98</v>
      </c>
      <c r="AA268" s="304" t="s">
        <v>79</v>
      </c>
      <c r="AB268" s="187">
        <v>36000</v>
      </c>
      <c r="AC268" s="178" t="s">
        <v>149</v>
      </c>
      <c r="AD268" s="211" t="s">
        <v>79</v>
      </c>
      <c r="AE268" s="211">
        <f>V268+Y268</f>
        <v>144000</v>
      </c>
      <c r="AF268" s="167" t="s">
        <v>79</v>
      </c>
      <c r="AG268" s="178" t="s">
        <v>33</v>
      </c>
      <c r="AH268" s="270" t="s">
        <v>150</v>
      </c>
      <c r="AI268" s="178" t="s">
        <v>161</v>
      </c>
      <c r="AJ268" s="167"/>
    </row>
    <row r="269" spans="2:36" s="26" customFormat="1" ht="52" x14ac:dyDescent="0.35">
      <c r="B269" s="168"/>
      <c r="C269" s="168"/>
      <c r="D269" s="168"/>
      <c r="E269" s="192"/>
      <c r="F269" s="192"/>
      <c r="G269" s="192"/>
      <c r="H269" s="168"/>
      <c r="I269" s="168"/>
      <c r="J269" s="9" t="s">
        <v>111</v>
      </c>
      <c r="K269" s="6" t="s">
        <v>112</v>
      </c>
      <c r="L269" s="6" t="s">
        <v>85</v>
      </c>
      <c r="M269" s="6">
        <v>2</v>
      </c>
      <c r="N269" s="179"/>
      <c r="O269" s="168"/>
      <c r="P269" s="168"/>
      <c r="Q269" s="168"/>
      <c r="R269" s="171"/>
      <c r="S269" s="171"/>
      <c r="T269" s="198"/>
      <c r="U269" s="198"/>
      <c r="V269" s="200"/>
      <c r="W269" s="200"/>
      <c r="X269" s="200"/>
      <c r="Y269" s="200"/>
      <c r="Z269" s="200"/>
      <c r="AA269" s="305"/>
      <c r="AB269" s="200"/>
      <c r="AC269" s="179"/>
      <c r="AD269" s="201"/>
      <c r="AE269" s="201"/>
      <c r="AF269" s="168"/>
      <c r="AG269" s="179"/>
      <c r="AH269" s="179"/>
      <c r="AI269" s="179"/>
      <c r="AJ269" s="168"/>
    </row>
    <row r="270" spans="2:36" s="26" customFormat="1" ht="59.15" customHeight="1" x14ac:dyDescent="0.35">
      <c r="B270" s="169"/>
      <c r="C270" s="169"/>
      <c r="D270" s="169"/>
      <c r="E270" s="193"/>
      <c r="F270" s="193"/>
      <c r="G270" s="193"/>
      <c r="H270" s="169"/>
      <c r="I270" s="169"/>
      <c r="J270" s="9" t="s">
        <v>127</v>
      </c>
      <c r="K270" s="6" t="s">
        <v>128</v>
      </c>
      <c r="L270" s="6" t="s">
        <v>85</v>
      </c>
      <c r="M270" s="34" t="s">
        <v>599</v>
      </c>
      <c r="N270" s="196"/>
      <c r="O270" s="169"/>
      <c r="P270" s="169"/>
      <c r="Q270" s="169"/>
      <c r="R270" s="172"/>
      <c r="S270" s="172"/>
      <c r="T270" s="190"/>
      <c r="U270" s="190"/>
      <c r="V270" s="188"/>
      <c r="W270" s="188"/>
      <c r="X270" s="188"/>
      <c r="Y270" s="188"/>
      <c r="Z270" s="188"/>
      <c r="AA270" s="306"/>
      <c r="AB270" s="188"/>
      <c r="AC270" s="196"/>
      <c r="AD270" s="202"/>
      <c r="AE270" s="202"/>
      <c r="AF270" s="169"/>
      <c r="AG270" s="196"/>
      <c r="AH270" s="196"/>
      <c r="AI270" s="196"/>
      <c r="AJ270" s="169"/>
    </row>
    <row r="271" spans="2:36" s="26" customFormat="1" ht="132" customHeight="1" x14ac:dyDescent="0.35">
      <c r="B271" s="173" t="s">
        <v>371</v>
      </c>
      <c r="C271" s="173" t="s">
        <v>372</v>
      </c>
      <c r="D271" s="173" t="s">
        <v>106</v>
      </c>
      <c r="E271" s="182" t="s">
        <v>67</v>
      </c>
      <c r="F271" s="182" t="s">
        <v>134</v>
      </c>
      <c r="G271" s="182" t="s">
        <v>147</v>
      </c>
      <c r="H271" s="173" t="s">
        <v>70</v>
      </c>
      <c r="I271" s="173" t="s">
        <v>79</v>
      </c>
      <c r="J271" s="9" t="s">
        <v>215</v>
      </c>
      <c r="K271" s="6" t="s">
        <v>107</v>
      </c>
      <c r="L271" s="6" t="s">
        <v>86</v>
      </c>
      <c r="M271" s="6">
        <v>40</v>
      </c>
      <c r="N271" s="174" t="s">
        <v>108</v>
      </c>
      <c r="O271" s="173" t="s">
        <v>370</v>
      </c>
      <c r="P271" s="173" t="s">
        <v>75</v>
      </c>
      <c r="Q271" s="173" t="s">
        <v>76</v>
      </c>
      <c r="R271" s="191" t="s">
        <v>77</v>
      </c>
      <c r="S271" s="191" t="s">
        <v>109</v>
      </c>
      <c r="T271" s="197">
        <f>V271+Y271</f>
        <v>30496</v>
      </c>
      <c r="U271" s="197">
        <f>T271/M272</f>
        <v>30496</v>
      </c>
      <c r="V271" s="187">
        <v>25921.599999999999</v>
      </c>
      <c r="W271" s="199" t="s">
        <v>79</v>
      </c>
      <c r="X271" s="199" t="s">
        <v>79</v>
      </c>
      <c r="Y271" s="199">
        <v>4574.3999999999996</v>
      </c>
      <c r="Z271" s="199" t="s">
        <v>98</v>
      </c>
      <c r="AA271" s="199" t="s">
        <v>79</v>
      </c>
      <c r="AB271" s="14">
        <v>7624</v>
      </c>
      <c r="AC271" s="174" t="s">
        <v>149</v>
      </c>
      <c r="AD271" s="175" t="s">
        <v>79</v>
      </c>
      <c r="AE271" s="175">
        <f>V271+Y271</f>
        <v>30496</v>
      </c>
      <c r="AF271" s="174" t="s">
        <v>79</v>
      </c>
      <c r="AG271" s="174" t="s">
        <v>33</v>
      </c>
      <c r="AH271" s="270" t="s">
        <v>178</v>
      </c>
      <c r="AI271" s="178" t="s">
        <v>162</v>
      </c>
      <c r="AJ271" s="174"/>
    </row>
    <row r="272" spans="2:36" s="26" customFormat="1" ht="86.15" customHeight="1" x14ac:dyDescent="0.35">
      <c r="B272" s="173"/>
      <c r="C272" s="173"/>
      <c r="D272" s="173"/>
      <c r="E272" s="182"/>
      <c r="F272" s="182"/>
      <c r="G272" s="182"/>
      <c r="H272" s="173"/>
      <c r="I272" s="173"/>
      <c r="J272" s="9" t="s">
        <v>111</v>
      </c>
      <c r="K272" s="6" t="s">
        <v>112</v>
      </c>
      <c r="L272" s="6" t="s">
        <v>85</v>
      </c>
      <c r="M272" s="6">
        <v>1</v>
      </c>
      <c r="N272" s="174"/>
      <c r="O272" s="173"/>
      <c r="P272" s="173"/>
      <c r="Q272" s="173"/>
      <c r="R272" s="191"/>
      <c r="S272" s="191"/>
      <c r="T272" s="197"/>
      <c r="U272" s="197"/>
      <c r="V272" s="200"/>
      <c r="W272" s="199"/>
      <c r="X272" s="199"/>
      <c r="Y272" s="199"/>
      <c r="Z272" s="199"/>
      <c r="AA272" s="199"/>
      <c r="AB272" s="200"/>
      <c r="AC272" s="174"/>
      <c r="AD272" s="175"/>
      <c r="AE272" s="175"/>
      <c r="AF272" s="173"/>
      <c r="AG272" s="174"/>
      <c r="AH272" s="179"/>
      <c r="AI272" s="179"/>
      <c r="AJ272" s="173"/>
    </row>
    <row r="273" spans="2:36" s="26" customFormat="1" ht="59.15" customHeight="1" x14ac:dyDescent="0.35">
      <c r="B273" s="173"/>
      <c r="C273" s="173"/>
      <c r="D273" s="173"/>
      <c r="E273" s="182"/>
      <c r="F273" s="182"/>
      <c r="G273" s="182"/>
      <c r="H273" s="173"/>
      <c r="I273" s="173"/>
      <c r="J273" s="9" t="s">
        <v>127</v>
      </c>
      <c r="K273" s="6" t="s">
        <v>128</v>
      </c>
      <c r="L273" s="6" t="s">
        <v>85</v>
      </c>
      <c r="M273" s="10" t="s">
        <v>597</v>
      </c>
      <c r="N273" s="174"/>
      <c r="O273" s="173"/>
      <c r="P273" s="173"/>
      <c r="Q273" s="173"/>
      <c r="R273" s="191"/>
      <c r="S273" s="191"/>
      <c r="T273" s="197"/>
      <c r="U273" s="197"/>
      <c r="V273" s="188"/>
      <c r="W273" s="199"/>
      <c r="X273" s="199"/>
      <c r="Y273" s="199"/>
      <c r="Z273" s="199"/>
      <c r="AA273" s="199"/>
      <c r="AB273" s="188"/>
      <c r="AC273" s="174"/>
      <c r="AD273" s="175"/>
      <c r="AE273" s="175"/>
      <c r="AF273" s="173"/>
      <c r="AG273" s="174"/>
      <c r="AH273" s="196"/>
      <c r="AI273" s="196"/>
      <c r="AJ273" s="173"/>
    </row>
    <row r="274" spans="2:36" s="26" customFormat="1" ht="132" customHeight="1" x14ac:dyDescent="0.35">
      <c r="B274" s="173" t="s">
        <v>373</v>
      </c>
      <c r="C274" s="173" t="s">
        <v>497</v>
      </c>
      <c r="D274" s="173" t="s">
        <v>106</v>
      </c>
      <c r="E274" s="182" t="s">
        <v>67</v>
      </c>
      <c r="F274" s="182" t="s">
        <v>134</v>
      </c>
      <c r="G274" s="182" t="s">
        <v>147</v>
      </c>
      <c r="H274" s="173" t="s">
        <v>70</v>
      </c>
      <c r="I274" s="173" t="s">
        <v>79</v>
      </c>
      <c r="J274" s="9" t="s">
        <v>215</v>
      </c>
      <c r="K274" s="6" t="s">
        <v>107</v>
      </c>
      <c r="L274" s="6" t="s">
        <v>86</v>
      </c>
      <c r="M274" s="6">
        <v>40</v>
      </c>
      <c r="N274" s="174" t="s">
        <v>108</v>
      </c>
      <c r="O274" s="173" t="s">
        <v>370</v>
      </c>
      <c r="P274" s="173" t="s">
        <v>75</v>
      </c>
      <c r="Q274" s="173" t="s">
        <v>76</v>
      </c>
      <c r="R274" s="191" t="s">
        <v>77</v>
      </c>
      <c r="S274" s="191" t="s">
        <v>109</v>
      </c>
      <c r="T274" s="197">
        <f>V274+Y274</f>
        <v>108000</v>
      </c>
      <c r="U274" s="197">
        <f>T274/M275</f>
        <v>54000</v>
      </c>
      <c r="V274" s="187">
        <v>91800</v>
      </c>
      <c r="W274" s="199" t="s">
        <v>79</v>
      </c>
      <c r="X274" s="199" t="s">
        <v>79</v>
      </c>
      <c r="Y274" s="199">
        <v>16200</v>
      </c>
      <c r="Z274" s="199" t="s">
        <v>98</v>
      </c>
      <c r="AA274" s="199" t="s">
        <v>79</v>
      </c>
      <c r="AB274" s="199">
        <v>27000</v>
      </c>
      <c r="AC274" s="174" t="s">
        <v>149</v>
      </c>
      <c r="AD274" s="175" t="s">
        <v>79</v>
      </c>
      <c r="AE274" s="175">
        <f>V274+Y274</f>
        <v>108000</v>
      </c>
      <c r="AF274" s="174" t="s">
        <v>79</v>
      </c>
      <c r="AG274" s="174" t="s">
        <v>33</v>
      </c>
      <c r="AH274" s="174" t="s">
        <v>178</v>
      </c>
      <c r="AI274" s="174" t="s">
        <v>162</v>
      </c>
      <c r="AJ274" s="174"/>
    </row>
    <row r="275" spans="2:36" s="26" customFormat="1" ht="86.15" customHeight="1" x14ac:dyDescent="0.35">
      <c r="B275" s="173"/>
      <c r="C275" s="173"/>
      <c r="D275" s="173"/>
      <c r="E275" s="182"/>
      <c r="F275" s="182"/>
      <c r="G275" s="182"/>
      <c r="H275" s="173"/>
      <c r="I275" s="173"/>
      <c r="J275" s="9" t="s">
        <v>111</v>
      </c>
      <c r="K275" s="6" t="s">
        <v>112</v>
      </c>
      <c r="L275" s="6" t="s">
        <v>85</v>
      </c>
      <c r="M275" s="6">
        <v>2</v>
      </c>
      <c r="N275" s="174"/>
      <c r="O275" s="173"/>
      <c r="P275" s="173"/>
      <c r="Q275" s="173"/>
      <c r="R275" s="191"/>
      <c r="S275" s="191"/>
      <c r="T275" s="197"/>
      <c r="U275" s="197"/>
      <c r="V275" s="200"/>
      <c r="W275" s="199"/>
      <c r="X275" s="199"/>
      <c r="Y275" s="199"/>
      <c r="Z275" s="199"/>
      <c r="AA275" s="199"/>
      <c r="AB275" s="199"/>
      <c r="AC275" s="174"/>
      <c r="AD275" s="175"/>
      <c r="AE275" s="175"/>
      <c r="AF275" s="173"/>
      <c r="AG275" s="174"/>
      <c r="AH275" s="174"/>
      <c r="AI275" s="174"/>
      <c r="AJ275" s="173"/>
    </row>
    <row r="276" spans="2:36" s="26" customFormat="1" ht="59.15" customHeight="1" x14ac:dyDescent="0.35">
      <c r="B276" s="173"/>
      <c r="C276" s="173"/>
      <c r="D276" s="173"/>
      <c r="E276" s="182"/>
      <c r="F276" s="182"/>
      <c r="G276" s="182"/>
      <c r="H276" s="173"/>
      <c r="I276" s="173"/>
      <c r="J276" s="9" t="s">
        <v>127</v>
      </c>
      <c r="K276" s="6" t="s">
        <v>128</v>
      </c>
      <c r="L276" s="6" t="s">
        <v>85</v>
      </c>
      <c r="M276" s="10">
        <v>80</v>
      </c>
      <c r="N276" s="174"/>
      <c r="O276" s="173"/>
      <c r="P276" s="173"/>
      <c r="Q276" s="173"/>
      <c r="R276" s="191"/>
      <c r="S276" s="191"/>
      <c r="T276" s="197"/>
      <c r="U276" s="197"/>
      <c r="V276" s="188"/>
      <c r="W276" s="199"/>
      <c r="X276" s="199"/>
      <c r="Y276" s="199"/>
      <c r="Z276" s="199"/>
      <c r="AA276" s="199"/>
      <c r="AB276" s="199"/>
      <c r="AC276" s="174"/>
      <c r="AD276" s="175"/>
      <c r="AE276" s="175"/>
      <c r="AF276" s="173"/>
      <c r="AG276" s="174"/>
      <c r="AH276" s="174"/>
      <c r="AI276" s="174"/>
      <c r="AJ276" s="173"/>
    </row>
    <row r="277" spans="2:36" s="26" customFormat="1" ht="89.15" customHeight="1" x14ac:dyDescent="0.35">
      <c r="B277" s="173" t="s">
        <v>374</v>
      </c>
      <c r="C277" s="173" t="s">
        <v>375</v>
      </c>
      <c r="D277" s="173" t="s">
        <v>106</v>
      </c>
      <c r="E277" s="182" t="s">
        <v>67</v>
      </c>
      <c r="F277" s="182" t="s">
        <v>134</v>
      </c>
      <c r="G277" s="182" t="s">
        <v>147</v>
      </c>
      <c r="H277" s="173" t="s">
        <v>70</v>
      </c>
      <c r="I277" s="173" t="s">
        <v>79</v>
      </c>
      <c r="J277" s="25" t="s">
        <v>215</v>
      </c>
      <c r="K277" s="4" t="s">
        <v>107</v>
      </c>
      <c r="L277" s="4" t="s">
        <v>86</v>
      </c>
      <c r="M277" s="4">
        <v>40</v>
      </c>
      <c r="N277" s="174" t="s">
        <v>108</v>
      </c>
      <c r="O277" s="173" t="s">
        <v>370</v>
      </c>
      <c r="P277" s="173" t="s">
        <v>75</v>
      </c>
      <c r="Q277" s="173" t="s">
        <v>76</v>
      </c>
      <c r="R277" s="191" t="s">
        <v>77</v>
      </c>
      <c r="S277" s="191" t="s">
        <v>109</v>
      </c>
      <c r="T277" s="197">
        <f>V277+Y277</f>
        <v>184000</v>
      </c>
      <c r="U277" s="197">
        <f>T277/M278</f>
        <v>92000</v>
      </c>
      <c r="V277" s="187">
        <v>156400</v>
      </c>
      <c r="W277" s="199" t="s">
        <v>79</v>
      </c>
      <c r="X277" s="199" t="s">
        <v>79</v>
      </c>
      <c r="Y277" s="199">
        <v>27600</v>
      </c>
      <c r="Z277" s="199" t="s">
        <v>98</v>
      </c>
      <c r="AA277" s="199" t="s">
        <v>79</v>
      </c>
      <c r="AB277" s="199">
        <v>46000</v>
      </c>
      <c r="AC277" s="174" t="s">
        <v>149</v>
      </c>
      <c r="AD277" s="175" t="s">
        <v>79</v>
      </c>
      <c r="AE277" s="175">
        <f>V277+Y277</f>
        <v>184000</v>
      </c>
      <c r="AF277" s="174" t="s">
        <v>79</v>
      </c>
      <c r="AG277" s="174" t="s">
        <v>33</v>
      </c>
      <c r="AH277" s="174" t="s">
        <v>161</v>
      </c>
      <c r="AI277" s="174" t="s">
        <v>180</v>
      </c>
      <c r="AJ277" s="174"/>
    </row>
    <row r="278" spans="2:36" s="26" customFormat="1" ht="86.15" customHeight="1" x14ac:dyDescent="0.35">
      <c r="B278" s="173"/>
      <c r="C278" s="173"/>
      <c r="D278" s="173"/>
      <c r="E278" s="182"/>
      <c r="F278" s="182"/>
      <c r="G278" s="182"/>
      <c r="H278" s="173"/>
      <c r="I278" s="173"/>
      <c r="J278" s="9" t="s">
        <v>111</v>
      </c>
      <c r="K278" s="6" t="s">
        <v>112</v>
      </c>
      <c r="L278" s="6" t="s">
        <v>85</v>
      </c>
      <c r="M278" s="6">
        <v>2</v>
      </c>
      <c r="N278" s="174"/>
      <c r="O278" s="173"/>
      <c r="P278" s="173"/>
      <c r="Q278" s="173"/>
      <c r="R278" s="191"/>
      <c r="S278" s="191"/>
      <c r="T278" s="197"/>
      <c r="U278" s="197"/>
      <c r="V278" s="200"/>
      <c r="W278" s="199"/>
      <c r="X278" s="199"/>
      <c r="Y278" s="199"/>
      <c r="Z278" s="199"/>
      <c r="AA278" s="199"/>
      <c r="AB278" s="199"/>
      <c r="AC278" s="174"/>
      <c r="AD278" s="175"/>
      <c r="AE278" s="175"/>
      <c r="AF278" s="173"/>
      <c r="AG278" s="174"/>
      <c r="AH278" s="174"/>
      <c r="AI278" s="174"/>
      <c r="AJ278" s="173"/>
    </row>
    <row r="279" spans="2:36" s="26" customFormat="1" ht="88.5" customHeight="1" x14ac:dyDescent="0.35">
      <c r="B279" s="173"/>
      <c r="C279" s="173"/>
      <c r="D279" s="173"/>
      <c r="E279" s="182"/>
      <c r="F279" s="182"/>
      <c r="G279" s="182"/>
      <c r="H279" s="173"/>
      <c r="I279" s="173"/>
      <c r="J279" s="9" t="s">
        <v>127</v>
      </c>
      <c r="K279" s="6" t="s">
        <v>128</v>
      </c>
      <c r="L279" s="6" t="s">
        <v>85</v>
      </c>
      <c r="M279" s="10">
        <v>90</v>
      </c>
      <c r="N279" s="174"/>
      <c r="O279" s="173"/>
      <c r="P279" s="173"/>
      <c r="Q279" s="173"/>
      <c r="R279" s="191"/>
      <c r="S279" s="191"/>
      <c r="T279" s="197"/>
      <c r="U279" s="197"/>
      <c r="V279" s="188"/>
      <c r="W279" s="199"/>
      <c r="X279" s="199"/>
      <c r="Y279" s="199"/>
      <c r="Z279" s="199"/>
      <c r="AA279" s="199"/>
      <c r="AB279" s="199"/>
      <c r="AC279" s="174"/>
      <c r="AD279" s="175"/>
      <c r="AE279" s="175"/>
      <c r="AF279" s="173"/>
      <c r="AG279" s="174"/>
      <c r="AH279" s="174"/>
      <c r="AI279" s="174"/>
      <c r="AJ279" s="173"/>
    </row>
    <row r="280" spans="2:36" s="26" customFormat="1" ht="89.15" customHeight="1" x14ac:dyDescent="0.35">
      <c r="B280" s="173" t="s">
        <v>376</v>
      </c>
      <c r="C280" s="173" t="s">
        <v>377</v>
      </c>
      <c r="D280" s="173" t="s">
        <v>106</v>
      </c>
      <c r="E280" s="182" t="s">
        <v>67</v>
      </c>
      <c r="F280" s="182" t="s">
        <v>134</v>
      </c>
      <c r="G280" s="182" t="s">
        <v>147</v>
      </c>
      <c r="H280" s="173" t="s">
        <v>70</v>
      </c>
      <c r="I280" s="173" t="s">
        <v>79</v>
      </c>
      <c r="J280" s="25" t="s">
        <v>215</v>
      </c>
      <c r="K280" s="4" t="s">
        <v>107</v>
      </c>
      <c r="L280" s="4" t="s">
        <v>86</v>
      </c>
      <c r="M280" s="4">
        <v>40</v>
      </c>
      <c r="N280" s="174" t="s">
        <v>108</v>
      </c>
      <c r="O280" s="173" t="s">
        <v>370</v>
      </c>
      <c r="P280" s="173" t="s">
        <v>75</v>
      </c>
      <c r="Q280" s="173" t="s">
        <v>76</v>
      </c>
      <c r="R280" s="191" t="s">
        <v>77</v>
      </c>
      <c r="S280" s="191" t="s">
        <v>109</v>
      </c>
      <c r="T280" s="197">
        <f>V280+Y280</f>
        <v>40000</v>
      </c>
      <c r="U280" s="197">
        <f>T280/M281</f>
        <v>40000</v>
      </c>
      <c r="V280" s="187">
        <v>34000</v>
      </c>
      <c r="W280" s="199" t="s">
        <v>79</v>
      </c>
      <c r="X280" s="199" t="s">
        <v>79</v>
      </c>
      <c r="Y280" s="199">
        <v>6000</v>
      </c>
      <c r="Z280" s="199" t="s">
        <v>98</v>
      </c>
      <c r="AA280" s="199" t="s">
        <v>79</v>
      </c>
      <c r="AB280" s="199">
        <v>10000</v>
      </c>
      <c r="AC280" s="174" t="s">
        <v>149</v>
      </c>
      <c r="AD280" s="175" t="s">
        <v>79</v>
      </c>
      <c r="AE280" s="175">
        <f>V280+Y280</f>
        <v>40000</v>
      </c>
      <c r="AF280" s="174" t="s">
        <v>79</v>
      </c>
      <c r="AG280" s="174" t="s">
        <v>33</v>
      </c>
      <c r="AH280" s="174" t="s">
        <v>162</v>
      </c>
      <c r="AI280" s="174" t="s">
        <v>164</v>
      </c>
      <c r="AJ280" s="174"/>
    </row>
    <row r="281" spans="2:36" s="26" customFormat="1" ht="86.15" customHeight="1" x14ac:dyDescent="0.35">
      <c r="B281" s="173"/>
      <c r="C281" s="173"/>
      <c r="D281" s="173"/>
      <c r="E281" s="182"/>
      <c r="F281" s="182"/>
      <c r="G281" s="182"/>
      <c r="H281" s="173"/>
      <c r="I281" s="173"/>
      <c r="J281" s="9" t="s">
        <v>111</v>
      </c>
      <c r="K281" s="6" t="s">
        <v>112</v>
      </c>
      <c r="L281" s="6" t="s">
        <v>85</v>
      </c>
      <c r="M281" s="6">
        <v>1</v>
      </c>
      <c r="N281" s="174"/>
      <c r="O281" s="173"/>
      <c r="P281" s="173"/>
      <c r="Q281" s="173"/>
      <c r="R281" s="191"/>
      <c r="S281" s="191"/>
      <c r="T281" s="197"/>
      <c r="U281" s="197"/>
      <c r="V281" s="200"/>
      <c r="W281" s="199"/>
      <c r="X281" s="199"/>
      <c r="Y281" s="199"/>
      <c r="Z281" s="199"/>
      <c r="AA281" s="199"/>
      <c r="AB281" s="199"/>
      <c r="AC281" s="174"/>
      <c r="AD281" s="175"/>
      <c r="AE281" s="175"/>
      <c r="AF281" s="173"/>
      <c r="AG281" s="174"/>
      <c r="AH281" s="174"/>
      <c r="AI281" s="174"/>
      <c r="AJ281" s="173"/>
    </row>
    <row r="282" spans="2:36" s="26" customFormat="1" ht="88.5" customHeight="1" x14ac:dyDescent="0.35">
      <c r="B282" s="173"/>
      <c r="C282" s="173"/>
      <c r="D282" s="173"/>
      <c r="E282" s="182"/>
      <c r="F282" s="182"/>
      <c r="G282" s="182"/>
      <c r="H282" s="173"/>
      <c r="I282" s="173"/>
      <c r="J282" s="9" t="s">
        <v>127</v>
      </c>
      <c r="K282" s="6" t="s">
        <v>128</v>
      </c>
      <c r="L282" s="6" t="s">
        <v>85</v>
      </c>
      <c r="M282" s="10">
        <v>50</v>
      </c>
      <c r="N282" s="174"/>
      <c r="O282" s="173"/>
      <c r="P282" s="173"/>
      <c r="Q282" s="173"/>
      <c r="R282" s="191"/>
      <c r="S282" s="191"/>
      <c r="T282" s="197"/>
      <c r="U282" s="197"/>
      <c r="V282" s="188"/>
      <c r="W282" s="199"/>
      <c r="X282" s="199"/>
      <c r="Y282" s="199"/>
      <c r="Z282" s="199"/>
      <c r="AA282" s="199"/>
      <c r="AB282" s="199"/>
      <c r="AC282" s="174"/>
      <c r="AD282" s="175"/>
      <c r="AE282" s="175"/>
      <c r="AF282" s="173"/>
      <c r="AG282" s="174"/>
      <c r="AH282" s="174"/>
      <c r="AI282" s="174"/>
      <c r="AJ282" s="173"/>
    </row>
    <row r="283" spans="2:36" s="26" customFormat="1" ht="89.15" customHeight="1" x14ac:dyDescent="0.35">
      <c r="B283" s="173" t="s">
        <v>378</v>
      </c>
      <c r="C283" s="173" t="s">
        <v>379</v>
      </c>
      <c r="D283" s="173" t="s">
        <v>106</v>
      </c>
      <c r="E283" s="182" t="s">
        <v>67</v>
      </c>
      <c r="F283" s="182" t="s">
        <v>134</v>
      </c>
      <c r="G283" s="182" t="s">
        <v>147</v>
      </c>
      <c r="H283" s="173" t="s">
        <v>70</v>
      </c>
      <c r="I283" s="173" t="s">
        <v>79</v>
      </c>
      <c r="J283" s="25" t="s">
        <v>215</v>
      </c>
      <c r="K283" s="4" t="s">
        <v>107</v>
      </c>
      <c r="L283" s="4" t="s">
        <v>86</v>
      </c>
      <c r="M283" s="4">
        <v>40</v>
      </c>
      <c r="N283" s="174" t="s">
        <v>108</v>
      </c>
      <c r="O283" s="173" t="s">
        <v>370</v>
      </c>
      <c r="P283" s="173" t="s">
        <v>75</v>
      </c>
      <c r="Q283" s="173" t="s">
        <v>76</v>
      </c>
      <c r="R283" s="191" t="s">
        <v>77</v>
      </c>
      <c r="S283" s="191" t="s">
        <v>109</v>
      </c>
      <c r="T283" s="197">
        <f>V283+Y283</f>
        <v>72000</v>
      </c>
      <c r="U283" s="197">
        <f>T283/M284</f>
        <v>36000</v>
      </c>
      <c r="V283" s="187">
        <v>61200</v>
      </c>
      <c r="W283" s="199" t="s">
        <v>79</v>
      </c>
      <c r="X283" s="199" t="s">
        <v>79</v>
      </c>
      <c r="Y283" s="199">
        <v>10800</v>
      </c>
      <c r="Z283" s="199" t="s">
        <v>98</v>
      </c>
      <c r="AA283" s="199" t="s">
        <v>79</v>
      </c>
      <c r="AB283" s="199">
        <v>18000</v>
      </c>
      <c r="AC283" s="174" t="s">
        <v>149</v>
      </c>
      <c r="AD283" s="175" t="s">
        <v>79</v>
      </c>
      <c r="AE283" s="175">
        <f>V283+Y283</f>
        <v>72000</v>
      </c>
      <c r="AF283" s="174" t="s">
        <v>79</v>
      </c>
      <c r="AG283" s="174" t="s">
        <v>33</v>
      </c>
      <c r="AH283" s="174" t="s">
        <v>164</v>
      </c>
      <c r="AI283" s="174" t="s">
        <v>183</v>
      </c>
      <c r="AJ283" s="174"/>
    </row>
    <row r="284" spans="2:36" s="26" customFormat="1" ht="86.15" customHeight="1" x14ac:dyDescent="0.35">
      <c r="B284" s="173"/>
      <c r="C284" s="173"/>
      <c r="D284" s="173"/>
      <c r="E284" s="182"/>
      <c r="F284" s="182"/>
      <c r="G284" s="182"/>
      <c r="H284" s="173"/>
      <c r="I284" s="173"/>
      <c r="J284" s="9" t="s">
        <v>111</v>
      </c>
      <c r="K284" s="6" t="s">
        <v>112</v>
      </c>
      <c r="L284" s="6" t="s">
        <v>85</v>
      </c>
      <c r="M284" s="6">
        <v>2</v>
      </c>
      <c r="N284" s="174"/>
      <c r="O284" s="173"/>
      <c r="P284" s="173"/>
      <c r="Q284" s="173"/>
      <c r="R284" s="191"/>
      <c r="S284" s="191"/>
      <c r="T284" s="197"/>
      <c r="U284" s="197"/>
      <c r="V284" s="200"/>
      <c r="W284" s="199"/>
      <c r="X284" s="199"/>
      <c r="Y284" s="199"/>
      <c r="Z284" s="199"/>
      <c r="AA284" s="199"/>
      <c r="AB284" s="199"/>
      <c r="AC284" s="174"/>
      <c r="AD284" s="175"/>
      <c r="AE284" s="175"/>
      <c r="AF284" s="173"/>
      <c r="AG284" s="174"/>
      <c r="AH284" s="174"/>
      <c r="AI284" s="174"/>
      <c r="AJ284" s="173"/>
    </row>
    <row r="285" spans="2:36" s="26" customFormat="1" ht="88.5" customHeight="1" x14ac:dyDescent="0.35">
      <c r="B285" s="173"/>
      <c r="C285" s="173"/>
      <c r="D285" s="173"/>
      <c r="E285" s="182"/>
      <c r="F285" s="182"/>
      <c r="G285" s="182"/>
      <c r="H285" s="173"/>
      <c r="I285" s="173"/>
      <c r="J285" s="9" t="s">
        <v>127</v>
      </c>
      <c r="K285" s="6" t="s">
        <v>128</v>
      </c>
      <c r="L285" s="6" t="s">
        <v>85</v>
      </c>
      <c r="M285" s="10">
        <v>40</v>
      </c>
      <c r="N285" s="174"/>
      <c r="O285" s="173"/>
      <c r="P285" s="173"/>
      <c r="Q285" s="173"/>
      <c r="R285" s="191"/>
      <c r="S285" s="191"/>
      <c r="T285" s="197"/>
      <c r="U285" s="197"/>
      <c r="V285" s="188"/>
      <c r="W285" s="199"/>
      <c r="X285" s="199"/>
      <c r="Y285" s="199"/>
      <c r="Z285" s="199"/>
      <c r="AA285" s="199"/>
      <c r="AB285" s="199"/>
      <c r="AC285" s="174"/>
      <c r="AD285" s="175"/>
      <c r="AE285" s="175"/>
      <c r="AF285" s="173"/>
      <c r="AG285" s="174"/>
      <c r="AH285" s="174"/>
      <c r="AI285" s="174"/>
      <c r="AJ285" s="173"/>
    </row>
    <row r="286" spans="2:36" ht="52" customHeight="1" x14ac:dyDescent="0.3">
      <c r="B286" s="173" t="s">
        <v>380</v>
      </c>
      <c r="C286" s="173" t="s">
        <v>381</v>
      </c>
      <c r="D286" s="173" t="s">
        <v>66</v>
      </c>
      <c r="E286" s="182" t="s">
        <v>67</v>
      </c>
      <c r="F286" s="182" t="s">
        <v>132</v>
      </c>
      <c r="G286" s="182" t="s">
        <v>69</v>
      </c>
      <c r="H286" s="173" t="s">
        <v>70</v>
      </c>
      <c r="I286" s="173" t="s">
        <v>79</v>
      </c>
      <c r="J286" s="9" t="s">
        <v>113</v>
      </c>
      <c r="K286" s="6" t="s">
        <v>114</v>
      </c>
      <c r="L286" s="6" t="s">
        <v>115</v>
      </c>
      <c r="M286" s="6">
        <v>3.65</v>
      </c>
      <c r="N286" s="174" t="s">
        <v>108</v>
      </c>
      <c r="O286" s="173" t="s">
        <v>314</v>
      </c>
      <c r="P286" s="173" t="s">
        <v>75</v>
      </c>
      <c r="Q286" s="173" t="s">
        <v>76</v>
      </c>
      <c r="R286" s="191" t="s">
        <v>77</v>
      </c>
      <c r="S286" s="191" t="s">
        <v>109</v>
      </c>
      <c r="T286" s="197">
        <f>V286+Y286</f>
        <v>277504</v>
      </c>
      <c r="U286" s="197">
        <f>T286/M287</f>
        <v>138752</v>
      </c>
      <c r="V286" s="199">
        <v>235878.39999999999</v>
      </c>
      <c r="W286" s="199" t="s">
        <v>79</v>
      </c>
      <c r="X286" s="199" t="s">
        <v>79</v>
      </c>
      <c r="Y286" s="199">
        <v>41625.599999999999</v>
      </c>
      <c r="Z286" s="199" t="s">
        <v>79</v>
      </c>
      <c r="AA286" s="199" t="s">
        <v>79</v>
      </c>
      <c r="AB286" s="199">
        <v>69376</v>
      </c>
      <c r="AC286" s="174" t="s">
        <v>80</v>
      </c>
      <c r="AD286" s="175" t="s">
        <v>79</v>
      </c>
      <c r="AE286" s="175">
        <f>V286+Y286</f>
        <v>277504</v>
      </c>
      <c r="AF286" s="174" t="s">
        <v>79</v>
      </c>
      <c r="AG286" s="174" t="s">
        <v>33</v>
      </c>
      <c r="AH286" s="174" t="s">
        <v>183</v>
      </c>
      <c r="AI286" s="174" t="s">
        <v>382</v>
      </c>
      <c r="AJ286" s="174"/>
    </row>
    <row r="287" spans="2:36" ht="65" x14ac:dyDescent="0.3">
      <c r="B287" s="173"/>
      <c r="C287" s="173"/>
      <c r="D287" s="173"/>
      <c r="E287" s="182"/>
      <c r="F287" s="182"/>
      <c r="G287" s="182"/>
      <c r="H287" s="173"/>
      <c r="I287" s="173"/>
      <c r="J287" s="9" t="s">
        <v>116</v>
      </c>
      <c r="K287" s="6" t="s">
        <v>117</v>
      </c>
      <c r="L287" s="6" t="s">
        <v>85</v>
      </c>
      <c r="M287" s="6">
        <v>2</v>
      </c>
      <c r="N287" s="174"/>
      <c r="O287" s="173"/>
      <c r="P287" s="173"/>
      <c r="Q287" s="173"/>
      <c r="R287" s="191"/>
      <c r="S287" s="191"/>
      <c r="T287" s="197"/>
      <c r="U287" s="197"/>
      <c r="V287" s="199"/>
      <c r="W287" s="199"/>
      <c r="X287" s="199"/>
      <c r="Y287" s="199"/>
      <c r="Z287" s="199"/>
      <c r="AA287" s="199"/>
      <c r="AB287" s="199"/>
      <c r="AC287" s="174"/>
      <c r="AD287" s="175"/>
      <c r="AE287" s="175"/>
      <c r="AF287" s="173"/>
      <c r="AG287" s="174"/>
      <c r="AH287" s="174"/>
      <c r="AI287" s="174"/>
      <c r="AJ287" s="173"/>
    </row>
    <row r="288" spans="2:36" ht="52" x14ac:dyDescent="0.3">
      <c r="B288" s="173"/>
      <c r="C288" s="173"/>
      <c r="D288" s="173"/>
      <c r="E288" s="182"/>
      <c r="F288" s="182"/>
      <c r="G288" s="182"/>
      <c r="H288" s="173"/>
      <c r="I288" s="173"/>
      <c r="J288" s="9" t="s">
        <v>216</v>
      </c>
      <c r="K288" s="6" t="s">
        <v>118</v>
      </c>
      <c r="L288" s="6" t="s">
        <v>119</v>
      </c>
      <c r="M288" s="6">
        <v>2</v>
      </c>
      <c r="N288" s="174"/>
      <c r="O288" s="173"/>
      <c r="P288" s="173"/>
      <c r="Q288" s="173"/>
      <c r="R288" s="191"/>
      <c r="S288" s="191"/>
      <c r="T288" s="197"/>
      <c r="U288" s="197"/>
      <c r="V288" s="199"/>
      <c r="W288" s="199"/>
      <c r="X288" s="199"/>
      <c r="Y288" s="199"/>
      <c r="Z288" s="199"/>
      <c r="AA288" s="199"/>
      <c r="AB288" s="199"/>
      <c r="AC288" s="174"/>
      <c r="AD288" s="175"/>
      <c r="AE288" s="175"/>
      <c r="AF288" s="173"/>
      <c r="AG288" s="174"/>
      <c r="AH288" s="174"/>
      <c r="AI288" s="174"/>
      <c r="AJ288" s="173"/>
    </row>
    <row r="289" spans="2:36" ht="173.15" customHeight="1" x14ac:dyDescent="0.3">
      <c r="B289" s="173"/>
      <c r="C289" s="173"/>
      <c r="D289" s="173"/>
      <c r="E289" s="182"/>
      <c r="F289" s="182"/>
      <c r="G289" s="182"/>
      <c r="H289" s="173"/>
      <c r="I289" s="173"/>
      <c r="J289" s="9" t="s">
        <v>120</v>
      </c>
      <c r="K289" s="6" t="s">
        <v>121</v>
      </c>
      <c r="L289" s="6" t="s">
        <v>119</v>
      </c>
      <c r="M289" s="10">
        <v>2</v>
      </c>
      <c r="N289" s="174"/>
      <c r="O289" s="173"/>
      <c r="P289" s="173"/>
      <c r="Q289" s="173"/>
      <c r="R289" s="191"/>
      <c r="S289" s="191"/>
      <c r="T289" s="197"/>
      <c r="U289" s="197"/>
      <c r="V289" s="199"/>
      <c r="W289" s="199"/>
      <c r="X289" s="199"/>
      <c r="Y289" s="199"/>
      <c r="Z289" s="199"/>
      <c r="AA289" s="199"/>
      <c r="AB289" s="199"/>
      <c r="AC289" s="174"/>
      <c r="AD289" s="175"/>
      <c r="AE289" s="175"/>
      <c r="AF289" s="173"/>
      <c r="AG289" s="174"/>
      <c r="AH289" s="174"/>
      <c r="AI289" s="174"/>
      <c r="AJ289" s="173"/>
    </row>
    <row r="290" spans="2:36" s="26" customFormat="1" ht="89.15" customHeight="1" x14ac:dyDescent="0.35">
      <c r="B290" s="173" t="s">
        <v>383</v>
      </c>
      <c r="C290" s="173" t="s">
        <v>384</v>
      </c>
      <c r="D290" s="173" t="s">
        <v>106</v>
      </c>
      <c r="E290" s="182" t="s">
        <v>67</v>
      </c>
      <c r="F290" s="182" t="s">
        <v>134</v>
      </c>
      <c r="G290" s="182" t="s">
        <v>147</v>
      </c>
      <c r="H290" s="173" t="s">
        <v>70</v>
      </c>
      <c r="I290" s="173" t="s">
        <v>79</v>
      </c>
      <c r="J290" s="25" t="s">
        <v>215</v>
      </c>
      <c r="K290" s="4" t="s">
        <v>107</v>
      </c>
      <c r="L290" s="4" t="s">
        <v>86</v>
      </c>
      <c r="M290" s="4">
        <v>40</v>
      </c>
      <c r="N290" s="174" t="s">
        <v>108</v>
      </c>
      <c r="O290" s="173" t="s">
        <v>370</v>
      </c>
      <c r="P290" s="173" t="s">
        <v>75</v>
      </c>
      <c r="Q290" s="173" t="s">
        <v>76</v>
      </c>
      <c r="R290" s="191" t="s">
        <v>77</v>
      </c>
      <c r="S290" s="191" t="s">
        <v>109</v>
      </c>
      <c r="T290" s="197">
        <f>V290+Y290</f>
        <v>144000</v>
      </c>
      <c r="U290" s="197">
        <f>T290/M291</f>
        <v>72000</v>
      </c>
      <c r="V290" s="187">
        <v>122400</v>
      </c>
      <c r="W290" s="199" t="s">
        <v>79</v>
      </c>
      <c r="X290" s="199" t="s">
        <v>79</v>
      </c>
      <c r="Y290" s="199">
        <v>21600</v>
      </c>
      <c r="Z290" s="199" t="s">
        <v>98</v>
      </c>
      <c r="AA290" s="199" t="s">
        <v>79</v>
      </c>
      <c r="AB290" s="199">
        <v>36000</v>
      </c>
      <c r="AC290" s="174" t="s">
        <v>149</v>
      </c>
      <c r="AD290" s="175" t="s">
        <v>79</v>
      </c>
      <c r="AE290" s="175">
        <f>V290+Y290</f>
        <v>144000</v>
      </c>
      <c r="AF290" s="174" t="s">
        <v>79</v>
      </c>
      <c r="AG290" s="174" t="s">
        <v>33</v>
      </c>
      <c r="AH290" s="174" t="s">
        <v>261</v>
      </c>
      <c r="AI290" s="174" t="s">
        <v>266</v>
      </c>
      <c r="AJ290" s="174"/>
    </row>
    <row r="291" spans="2:36" s="26" customFormat="1" ht="86.15" customHeight="1" x14ac:dyDescent="0.35">
      <c r="B291" s="173"/>
      <c r="C291" s="173"/>
      <c r="D291" s="173"/>
      <c r="E291" s="182"/>
      <c r="F291" s="182"/>
      <c r="G291" s="182"/>
      <c r="H291" s="173"/>
      <c r="I291" s="173"/>
      <c r="J291" s="9" t="s">
        <v>111</v>
      </c>
      <c r="K291" s="6" t="s">
        <v>112</v>
      </c>
      <c r="L291" s="6" t="s">
        <v>85</v>
      </c>
      <c r="M291" s="6">
        <v>2</v>
      </c>
      <c r="N291" s="174"/>
      <c r="O291" s="173"/>
      <c r="P291" s="173"/>
      <c r="Q291" s="173"/>
      <c r="R291" s="191"/>
      <c r="S291" s="191"/>
      <c r="T291" s="197"/>
      <c r="U291" s="197"/>
      <c r="V291" s="200"/>
      <c r="W291" s="199"/>
      <c r="X291" s="199"/>
      <c r="Y291" s="199"/>
      <c r="Z291" s="199"/>
      <c r="AA291" s="199"/>
      <c r="AB291" s="199"/>
      <c r="AC291" s="174"/>
      <c r="AD291" s="175"/>
      <c r="AE291" s="175"/>
      <c r="AF291" s="173"/>
      <c r="AG291" s="174"/>
      <c r="AH291" s="174"/>
      <c r="AI291" s="174"/>
      <c r="AJ291" s="173"/>
    </row>
    <row r="292" spans="2:36" s="26" customFormat="1" ht="88.5" customHeight="1" x14ac:dyDescent="0.35">
      <c r="B292" s="173"/>
      <c r="C292" s="173"/>
      <c r="D292" s="173"/>
      <c r="E292" s="182"/>
      <c r="F292" s="182"/>
      <c r="G292" s="182"/>
      <c r="H292" s="173"/>
      <c r="I292" s="173"/>
      <c r="J292" s="9" t="s">
        <v>127</v>
      </c>
      <c r="K292" s="6" t="s">
        <v>128</v>
      </c>
      <c r="L292" s="6" t="s">
        <v>85</v>
      </c>
      <c r="M292" s="10">
        <v>25</v>
      </c>
      <c r="N292" s="174"/>
      <c r="O292" s="173"/>
      <c r="P292" s="173"/>
      <c r="Q292" s="173"/>
      <c r="R292" s="191"/>
      <c r="S292" s="191"/>
      <c r="T292" s="197"/>
      <c r="U292" s="197"/>
      <c r="V292" s="188"/>
      <c r="W292" s="199"/>
      <c r="X292" s="199"/>
      <c r="Y292" s="199"/>
      <c r="Z292" s="199"/>
      <c r="AA292" s="199"/>
      <c r="AB292" s="199"/>
      <c r="AC292" s="174"/>
      <c r="AD292" s="175"/>
      <c r="AE292" s="175"/>
      <c r="AF292" s="173"/>
      <c r="AG292" s="174"/>
      <c r="AH292" s="174"/>
      <c r="AI292" s="174"/>
      <c r="AJ292" s="173"/>
    </row>
    <row r="293" spans="2:36" s="26" customFormat="1" ht="132" customHeight="1" x14ac:dyDescent="0.35">
      <c r="B293" s="167" t="s">
        <v>476</v>
      </c>
      <c r="C293" s="167" t="s">
        <v>477</v>
      </c>
      <c r="D293" s="167" t="s">
        <v>106</v>
      </c>
      <c r="E293" s="195" t="s">
        <v>67</v>
      </c>
      <c r="F293" s="275" t="s">
        <v>134</v>
      </c>
      <c r="G293" s="195" t="s">
        <v>147</v>
      </c>
      <c r="H293" s="276" t="s">
        <v>70</v>
      </c>
      <c r="I293" s="276" t="s">
        <v>79</v>
      </c>
      <c r="J293" s="9" t="s">
        <v>215</v>
      </c>
      <c r="K293" s="6" t="s">
        <v>107</v>
      </c>
      <c r="L293" s="6" t="s">
        <v>86</v>
      </c>
      <c r="M293" s="6">
        <v>40</v>
      </c>
      <c r="N293" s="270" t="s">
        <v>108</v>
      </c>
      <c r="O293" s="167" t="s">
        <v>478</v>
      </c>
      <c r="P293" s="167" t="s">
        <v>75</v>
      </c>
      <c r="Q293" s="167" t="s">
        <v>76</v>
      </c>
      <c r="R293" s="170" t="s">
        <v>77</v>
      </c>
      <c r="S293" s="170" t="s">
        <v>109</v>
      </c>
      <c r="T293" s="189">
        <f>V293+Y293</f>
        <v>128400</v>
      </c>
      <c r="U293" s="189">
        <f>T293/M294</f>
        <v>42800</v>
      </c>
      <c r="V293" s="187">
        <v>109140</v>
      </c>
      <c r="W293" s="187" t="s">
        <v>79</v>
      </c>
      <c r="X293" s="187" t="s">
        <v>79</v>
      </c>
      <c r="Y293" s="187">
        <v>19260</v>
      </c>
      <c r="Z293" s="187" t="s">
        <v>98</v>
      </c>
      <c r="AA293" s="187" t="s">
        <v>79</v>
      </c>
      <c r="AB293" s="187">
        <v>45113.52</v>
      </c>
      <c r="AC293" s="178" t="s">
        <v>149</v>
      </c>
      <c r="AD293" s="211" t="s">
        <v>79</v>
      </c>
      <c r="AE293" s="211">
        <f>V293+Y293</f>
        <v>128400</v>
      </c>
      <c r="AF293" s="178" t="s">
        <v>79</v>
      </c>
      <c r="AG293" s="178" t="s">
        <v>33</v>
      </c>
      <c r="AH293" s="270" t="s">
        <v>178</v>
      </c>
      <c r="AI293" s="178" t="s">
        <v>161</v>
      </c>
      <c r="AJ293" s="178"/>
    </row>
    <row r="294" spans="2:36" s="26" customFormat="1" ht="86.15" customHeight="1" x14ac:dyDescent="0.35">
      <c r="B294" s="168"/>
      <c r="C294" s="168"/>
      <c r="D294" s="168"/>
      <c r="E294" s="192"/>
      <c r="F294" s="192"/>
      <c r="G294" s="192"/>
      <c r="H294" s="168"/>
      <c r="I294" s="168"/>
      <c r="J294" s="9" t="s">
        <v>111</v>
      </c>
      <c r="K294" s="6" t="s">
        <v>112</v>
      </c>
      <c r="L294" s="6" t="s">
        <v>85</v>
      </c>
      <c r="M294" s="6">
        <v>3</v>
      </c>
      <c r="N294" s="179"/>
      <c r="O294" s="168"/>
      <c r="P294" s="168"/>
      <c r="Q294" s="168"/>
      <c r="R294" s="171"/>
      <c r="S294" s="171"/>
      <c r="T294" s="198"/>
      <c r="U294" s="198"/>
      <c r="V294" s="200"/>
      <c r="W294" s="200"/>
      <c r="X294" s="200"/>
      <c r="Y294" s="200"/>
      <c r="Z294" s="200"/>
      <c r="AA294" s="200"/>
      <c r="AB294" s="200"/>
      <c r="AC294" s="179"/>
      <c r="AD294" s="201"/>
      <c r="AE294" s="201"/>
      <c r="AF294" s="168"/>
      <c r="AG294" s="179"/>
      <c r="AH294" s="179"/>
      <c r="AI294" s="179"/>
      <c r="AJ294" s="168"/>
    </row>
    <row r="295" spans="2:36" s="26" customFormat="1" ht="59.15" customHeight="1" x14ac:dyDescent="0.35">
      <c r="B295" s="169"/>
      <c r="C295" s="169"/>
      <c r="D295" s="169"/>
      <c r="E295" s="193"/>
      <c r="F295" s="193"/>
      <c r="G295" s="193"/>
      <c r="H295" s="169"/>
      <c r="I295" s="169"/>
      <c r="J295" s="9" t="s">
        <v>127</v>
      </c>
      <c r="K295" s="6" t="s">
        <v>128</v>
      </c>
      <c r="L295" s="6" t="s">
        <v>85</v>
      </c>
      <c r="M295" s="10">
        <v>60</v>
      </c>
      <c r="N295" s="196"/>
      <c r="O295" s="169"/>
      <c r="P295" s="169"/>
      <c r="Q295" s="169"/>
      <c r="R295" s="172"/>
      <c r="S295" s="172"/>
      <c r="T295" s="190"/>
      <c r="U295" s="190"/>
      <c r="V295" s="188"/>
      <c r="W295" s="188"/>
      <c r="X295" s="188"/>
      <c r="Y295" s="188"/>
      <c r="Z295" s="188"/>
      <c r="AA295" s="188"/>
      <c r="AB295" s="188"/>
      <c r="AC295" s="196"/>
      <c r="AD295" s="202"/>
      <c r="AE295" s="202"/>
      <c r="AF295" s="169"/>
      <c r="AG295" s="196"/>
      <c r="AH295" s="196"/>
      <c r="AI295" s="196"/>
      <c r="AJ295" s="169"/>
    </row>
    <row r="296" spans="2:36" s="26" customFormat="1" ht="107.15" customHeight="1" x14ac:dyDescent="0.35">
      <c r="B296" s="173" t="s">
        <v>479</v>
      </c>
      <c r="C296" s="173" t="s">
        <v>480</v>
      </c>
      <c r="D296" s="173" t="s">
        <v>106</v>
      </c>
      <c r="E296" s="182" t="s">
        <v>67</v>
      </c>
      <c r="F296" s="182" t="s">
        <v>134</v>
      </c>
      <c r="G296" s="182" t="s">
        <v>147</v>
      </c>
      <c r="H296" s="173" t="s">
        <v>70</v>
      </c>
      <c r="I296" s="173" t="s">
        <v>79</v>
      </c>
      <c r="J296" s="9" t="s">
        <v>215</v>
      </c>
      <c r="K296" s="6" t="s">
        <v>107</v>
      </c>
      <c r="L296" s="6" t="s">
        <v>86</v>
      </c>
      <c r="M296" s="6">
        <v>40</v>
      </c>
      <c r="N296" s="174" t="s">
        <v>108</v>
      </c>
      <c r="O296" s="173" t="s">
        <v>478</v>
      </c>
      <c r="P296" s="173" t="s">
        <v>75</v>
      </c>
      <c r="Q296" s="173" t="s">
        <v>76</v>
      </c>
      <c r="R296" s="191" t="s">
        <v>77</v>
      </c>
      <c r="S296" s="191" t="s">
        <v>109</v>
      </c>
      <c r="T296" s="197">
        <f>V296+Y296</f>
        <v>85600</v>
      </c>
      <c r="U296" s="197">
        <f>T296/M297</f>
        <v>42800</v>
      </c>
      <c r="V296" s="187">
        <v>72760</v>
      </c>
      <c r="W296" s="199" t="s">
        <v>79</v>
      </c>
      <c r="X296" s="199" t="s">
        <v>79</v>
      </c>
      <c r="Y296" s="199">
        <v>12840</v>
      </c>
      <c r="Z296" s="199" t="s">
        <v>98</v>
      </c>
      <c r="AA296" s="199" t="s">
        <v>79</v>
      </c>
      <c r="AB296" s="199">
        <v>30075.68</v>
      </c>
      <c r="AC296" s="174" t="s">
        <v>149</v>
      </c>
      <c r="AD296" s="175" t="s">
        <v>79</v>
      </c>
      <c r="AE296" s="175">
        <f>V296+Y296</f>
        <v>85600</v>
      </c>
      <c r="AF296" s="174" t="s">
        <v>79</v>
      </c>
      <c r="AG296" s="174" t="s">
        <v>33</v>
      </c>
      <c r="AH296" s="174" t="s">
        <v>178</v>
      </c>
      <c r="AI296" s="174" t="s">
        <v>161</v>
      </c>
      <c r="AJ296" s="174"/>
    </row>
    <row r="297" spans="2:36" s="26" customFormat="1" ht="86.15" customHeight="1" x14ac:dyDescent="0.35">
      <c r="B297" s="173"/>
      <c r="C297" s="173"/>
      <c r="D297" s="173"/>
      <c r="E297" s="182"/>
      <c r="F297" s="182"/>
      <c r="G297" s="182"/>
      <c r="H297" s="173"/>
      <c r="I297" s="173"/>
      <c r="J297" s="9" t="s">
        <v>111</v>
      </c>
      <c r="K297" s="6" t="s">
        <v>112</v>
      </c>
      <c r="L297" s="6" t="s">
        <v>85</v>
      </c>
      <c r="M297" s="6">
        <v>2</v>
      </c>
      <c r="N297" s="174"/>
      <c r="O297" s="173"/>
      <c r="P297" s="173"/>
      <c r="Q297" s="173"/>
      <c r="R297" s="191"/>
      <c r="S297" s="191"/>
      <c r="T297" s="197"/>
      <c r="U297" s="197"/>
      <c r="V297" s="200"/>
      <c r="W297" s="199"/>
      <c r="X297" s="199"/>
      <c r="Y297" s="199"/>
      <c r="Z297" s="199"/>
      <c r="AA297" s="199"/>
      <c r="AB297" s="199"/>
      <c r="AC297" s="174"/>
      <c r="AD297" s="175"/>
      <c r="AE297" s="175"/>
      <c r="AF297" s="173"/>
      <c r="AG297" s="174"/>
      <c r="AH297" s="174"/>
      <c r="AI297" s="174"/>
      <c r="AJ297" s="173"/>
    </row>
    <row r="298" spans="2:36" s="26" customFormat="1" ht="59.15" customHeight="1" x14ac:dyDescent="0.35">
      <c r="B298" s="173"/>
      <c r="C298" s="173"/>
      <c r="D298" s="173"/>
      <c r="E298" s="182"/>
      <c r="F298" s="182"/>
      <c r="G298" s="182"/>
      <c r="H298" s="173"/>
      <c r="I298" s="173"/>
      <c r="J298" s="9" t="s">
        <v>127</v>
      </c>
      <c r="K298" s="6" t="s">
        <v>128</v>
      </c>
      <c r="L298" s="6" t="s">
        <v>85</v>
      </c>
      <c r="M298" s="10">
        <v>40</v>
      </c>
      <c r="N298" s="174"/>
      <c r="O298" s="173"/>
      <c r="P298" s="173"/>
      <c r="Q298" s="173"/>
      <c r="R298" s="191"/>
      <c r="S298" s="191"/>
      <c r="T298" s="197"/>
      <c r="U298" s="197"/>
      <c r="V298" s="188"/>
      <c r="W298" s="199"/>
      <c r="X298" s="199"/>
      <c r="Y298" s="199"/>
      <c r="Z298" s="199"/>
      <c r="AA298" s="199"/>
      <c r="AB298" s="199"/>
      <c r="AC298" s="174"/>
      <c r="AD298" s="175"/>
      <c r="AE298" s="175"/>
      <c r="AF298" s="173"/>
      <c r="AG298" s="174"/>
      <c r="AH298" s="174"/>
      <c r="AI298" s="174"/>
      <c r="AJ298" s="173"/>
    </row>
    <row r="299" spans="2:36" s="26" customFormat="1" ht="107.15" customHeight="1" x14ac:dyDescent="0.35">
      <c r="B299" s="173" t="s">
        <v>481</v>
      </c>
      <c r="C299" s="173" t="s">
        <v>482</v>
      </c>
      <c r="D299" s="173" t="s">
        <v>106</v>
      </c>
      <c r="E299" s="182" t="s">
        <v>67</v>
      </c>
      <c r="F299" s="182" t="s">
        <v>134</v>
      </c>
      <c r="G299" s="182" t="s">
        <v>147</v>
      </c>
      <c r="H299" s="173" t="s">
        <v>70</v>
      </c>
      <c r="I299" s="173" t="s">
        <v>79</v>
      </c>
      <c r="J299" s="9" t="s">
        <v>215</v>
      </c>
      <c r="K299" s="6" t="s">
        <v>107</v>
      </c>
      <c r="L299" s="6" t="s">
        <v>86</v>
      </c>
      <c r="M299" s="6">
        <v>40</v>
      </c>
      <c r="N299" s="174" t="s">
        <v>108</v>
      </c>
      <c r="O299" s="173" t="s">
        <v>478</v>
      </c>
      <c r="P299" s="173" t="s">
        <v>75</v>
      </c>
      <c r="Q299" s="173" t="s">
        <v>76</v>
      </c>
      <c r="R299" s="191" t="s">
        <v>77</v>
      </c>
      <c r="S299" s="191" t="s">
        <v>109</v>
      </c>
      <c r="T299" s="197">
        <f>V299+Y299</f>
        <v>42800</v>
      </c>
      <c r="U299" s="197">
        <f>T299/M300</f>
        <v>42800</v>
      </c>
      <c r="V299" s="187">
        <v>36380</v>
      </c>
      <c r="W299" s="199" t="s">
        <v>79</v>
      </c>
      <c r="X299" s="199" t="s">
        <v>79</v>
      </c>
      <c r="Y299" s="199">
        <v>6420</v>
      </c>
      <c r="Z299" s="199" t="s">
        <v>98</v>
      </c>
      <c r="AA299" s="199" t="s">
        <v>79</v>
      </c>
      <c r="AB299" s="199">
        <v>15037.84</v>
      </c>
      <c r="AC299" s="174" t="s">
        <v>149</v>
      </c>
      <c r="AD299" s="175" t="s">
        <v>79</v>
      </c>
      <c r="AE299" s="175">
        <f>V299+Y299</f>
        <v>42800</v>
      </c>
      <c r="AF299" s="174" t="s">
        <v>79</v>
      </c>
      <c r="AG299" s="174" t="s">
        <v>33</v>
      </c>
      <c r="AH299" s="174" t="s">
        <v>161</v>
      </c>
      <c r="AI299" s="174" t="s">
        <v>162</v>
      </c>
      <c r="AJ299" s="174"/>
    </row>
    <row r="300" spans="2:36" s="26" customFormat="1" ht="86.15" customHeight="1" x14ac:dyDescent="0.35">
      <c r="B300" s="173"/>
      <c r="C300" s="173"/>
      <c r="D300" s="173"/>
      <c r="E300" s="182"/>
      <c r="F300" s="182"/>
      <c r="G300" s="182"/>
      <c r="H300" s="173"/>
      <c r="I300" s="173"/>
      <c r="J300" s="9" t="s">
        <v>111</v>
      </c>
      <c r="K300" s="6" t="s">
        <v>112</v>
      </c>
      <c r="L300" s="6" t="s">
        <v>85</v>
      </c>
      <c r="M300" s="6">
        <v>1</v>
      </c>
      <c r="N300" s="174"/>
      <c r="O300" s="173"/>
      <c r="P300" s="173"/>
      <c r="Q300" s="173"/>
      <c r="R300" s="191"/>
      <c r="S300" s="191"/>
      <c r="T300" s="197"/>
      <c r="U300" s="197"/>
      <c r="V300" s="200"/>
      <c r="W300" s="199"/>
      <c r="X300" s="199"/>
      <c r="Y300" s="199"/>
      <c r="Z300" s="199"/>
      <c r="AA300" s="199"/>
      <c r="AB300" s="199"/>
      <c r="AC300" s="174"/>
      <c r="AD300" s="175"/>
      <c r="AE300" s="175"/>
      <c r="AF300" s="173"/>
      <c r="AG300" s="174"/>
      <c r="AH300" s="174"/>
      <c r="AI300" s="174"/>
      <c r="AJ300" s="173"/>
    </row>
    <row r="301" spans="2:36" s="26" customFormat="1" ht="59.15" customHeight="1" x14ac:dyDescent="0.35">
      <c r="B301" s="173"/>
      <c r="C301" s="173"/>
      <c r="D301" s="173"/>
      <c r="E301" s="182"/>
      <c r="F301" s="182"/>
      <c r="G301" s="182"/>
      <c r="H301" s="173"/>
      <c r="I301" s="173"/>
      <c r="J301" s="9" t="s">
        <v>127</v>
      </c>
      <c r="K301" s="6" t="s">
        <v>128</v>
      </c>
      <c r="L301" s="6" t="s">
        <v>85</v>
      </c>
      <c r="M301" s="10">
        <v>20</v>
      </c>
      <c r="N301" s="174"/>
      <c r="O301" s="173"/>
      <c r="P301" s="173"/>
      <c r="Q301" s="173"/>
      <c r="R301" s="191"/>
      <c r="S301" s="191"/>
      <c r="T301" s="197"/>
      <c r="U301" s="197"/>
      <c r="V301" s="188"/>
      <c r="W301" s="199"/>
      <c r="X301" s="199"/>
      <c r="Y301" s="199"/>
      <c r="Z301" s="199"/>
      <c r="AA301" s="199"/>
      <c r="AB301" s="199"/>
      <c r="AC301" s="174"/>
      <c r="AD301" s="175"/>
      <c r="AE301" s="175"/>
      <c r="AF301" s="173"/>
      <c r="AG301" s="174"/>
      <c r="AH301" s="174"/>
      <c r="AI301" s="174"/>
      <c r="AJ301" s="173"/>
    </row>
    <row r="302" spans="2:36" s="26" customFormat="1" ht="107.15" customHeight="1" x14ac:dyDescent="0.35">
      <c r="B302" s="173" t="s">
        <v>483</v>
      </c>
      <c r="C302" s="173" t="s">
        <v>484</v>
      </c>
      <c r="D302" s="173" t="s">
        <v>106</v>
      </c>
      <c r="E302" s="182" t="s">
        <v>67</v>
      </c>
      <c r="F302" s="182" t="s">
        <v>134</v>
      </c>
      <c r="G302" s="182" t="s">
        <v>147</v>
      </c>
      <c r="H302" s="173" t="s">
        <v>70</v>
      </c>
      <c r="I302" s="173" t="s">
        <v>79</v>
      </c>
      <c r="J302" s="9" t="s">
        <v>215</v>
      </c>
      <c r="K302" s="6" t="s">
        <v>107</v>
      </c>
      <c r="L302" s="6" t="s">
        <v>86</v>
      </c>
      <c r="M302" s="6">
        <v>40</v>
      </c>
      <c r="N302" s="174" t="s">
        <v>108</v>
      </c>
      <c r="O302" s="173" t="s">
        <v>478</v>
      </c>
      <c r="P302" s="173" t="s">
        <v>75</v>
      </c>
      <c r="Q302" s="173" t="s">
        <v>76</v>
      </c>
      <c r="R302" s="191" t="s">
        <v>77</v>
      </c>
      <c r="S302" s="191" t="s">
        <v>109</v>
      </c>
      <c r="T302" s="197">
        <f>V302+Y302</f>
        <v>67196</v>
      </c>
      <c r="U302" s="197">
        <f>T302/M303</f>
        <v>67196</v>
      </c>
      <c r="V302" s="187">
        <v>57116.6</v>
      </c>
      <c r="W302" s="199" t="s">
        <v>79</v>
      </c>
      <c r="X302" s="199" t="s">
        <v>79</v>
      </c>
      <c r="Y302" s="199">
        <v>10079.4</v>
      </c>
      <c r="Z302" s="199" t="s">
        <v>98</v>
      </c>
      <c r="AA302" s="199" t="s">
        <v>79</v>
      </c>
      <c r="AB302" s="199">
        <v>23609.41</v>
      </c>
      <c r="AC302" s="174" t="s">
        <v>149</v>
      </c>
      <c r="AD302" s="175" t="s">
        <v>79</v>
      </c>
      <c r="AE302" s="175">
        <f>V302+Y302</f>
        <v>67196</v>
      </c>
      <c r="AF302" s="174" t="s">
        <v>79</v>
      </c>
      <c r="AG302" s="174" t="s">
        <v>33</v>
      </c>
      <c r="AH302" s="174" t="s">
        <v>161</v>
      </c>
      <c r="AI302" s="174" t="s">
        <v>162</v>
      </c>
      <c r="AJ302" s="174"/>
    </row>
    <row r="303" spans="2:36" s="26" customFormat="1" ht="86.15" customHeight="1" x14ac:dyDescent="0.35">
      <c r="B303" s="173"/>
      <c r="C303" s="173"/>
      <c r="D303" s="173"/>
      <c r="E303" s="182"/>
      <c r="F303" s="182"/>
      <c r="G303" s="182"/>
      <c r="H303" s="173"/>
      <c r="I303" s="173"/>
      <c r="J303" s="9" t="s">
        <v>111</v>
      </c>
      <c r="K303" s="6" t="s">
        <v>112</v>
      </c>
      <c r="L303" s="6" t="s">
        <v>85</v>
      </c>
      <c r="M303" s="6">
        <v>1</v>
      </c>
      <c r="N303" s="174"/>
      <c r="O303" s="173"/>
      <c r="P303" s="173"/>
      <c r="Q303" s="173"/>
      <c r="R303" s="191"/>
      <c r="S303" s="191"/>
      <c r="T303" s="197"/>
      <c r="U303" s="197"/>
      <c r="V303" s="200"/>
      <c r="W303" s="199"/>
      <c r="X303" s="199"/>
      <c r="Y303" s="199"/>
      <c r="Z303" s="199"/>
      <c r="AA303" s="199"/>
      <c r="AB303" s="199"/>
      <c r="AC303" s="174"/>
      <c r="AD303" s="175"/>
      <c r="AE303" s="175"/>
      <c r="AF303" s="173"/>
      <c r="AG303" s="174"/>
      <c r="AH303" s="174"/>
      <c r="AI303" s="174"/>
      <c r="AJ303" s="173"/>
    </row>
    <row r="304" spans="2:36" s="26" customFormat="1" ht="59.15" customHeight="1" x14ac:dyDescent="0.35">
      <c r="B304" s="173"/>
      <c r="C304" s="173"/>
      <c r="D304" s="173"/>
      <c r="E304" s="182"/>
      <c r="F304" s="182"/>
      <c r="G304" s="182"/>
      <c r="H304" s="173"/>
      <c r="I304" s="173"/>
      <c r="J304" s="9" t="s">
        <v>127</v>
      </c>
      <c r="K304" s="6" t="s">
        <v>128</v>
      </c>
      <c r="L304" s="6" t="s">
        <v>85</v>
      </c>
      <c r="M304" s="10">
        <v>40</v>
      </c>
      <c r="N304" s="174"/>
      <c r="O304" s="173"/>
      <c r="P304" s="173"/>
      <c r="Q304" s="173"/>
      <c r="R304" s="191"/>
      <c r="S304" s="191"/>
      <c r="T304" s="197"/>
      <c r="U304" s="197"/>
      <c r="V304" s="188"/>
      <c r="W304" s="199"/>
      <c r="X304" s="199"/>
      <c r="Y304" s="199"/>
      <c r="Z304" s="199"/>
      <c r="AA304" s="199"/>
      <c r="AB304" s="199"/>
      <c r="AC304" s="174"/>
      <c r="AD304" s="175"/>
      <c r="AE304" s="175"/>
      <c r="AF304" s="173"/>
      <c r="AG304" s="174"/>
      <c r="AH304" s="174"/>
      <c r="AI304" s="174"/>
      <c r="AJ304" s="173"/>
    </row>
    <row r="305" spans="2:36" s="26" customFormat="1" ht="107.15" customHeight="1" x14ac:dyDescent="0.35">
      <c r="B305" s="173" t="s">
        <v>485</v>
      </c>
      <c r="C305" s="173" t="s">
        <v>486</v>
      </c>
      <c r="D305" s="173" t="s">
        <v>106</v>
      </c>
      <c r="E305" s="182" t="s">
        <v>67</v>
      </c>
      <c r="F305" s="182" t="s">
        <v>134</v>
      </c>
      <c r="G305" s="182" t="s">
        <v>147</v>
      </c>
      <c r="H305" s="173" t="s">
        <v>70</v>
      </c>
      <c r="I305" s="173" t="s">
        <v>79</v>
      </c>
      <c r="J305" s="9" t="s">
        <v>215</v>
      </c>
      <c r="K305" s="6" t="s">
        <v>107</v>
      </c>
      <c r="L305" s="6" t="s">
        <v>86</v>
      </c>
      <c r="M305" s="6">
        <v>40</v>
      </c>
      <c r="N305" s="174" t="s">
        <v>108</v>
      </c>
      <c r="O305" s="173" t="s">
        <v>478</v>
      </c>
      <c r="P305" s="173" t="s">
        <v>75</v>
      </c>
      <c r="Q305" s="173" t="s">
        <v>76</v>
      </c>
      <c r="R305" s="191" t="s">
        <v>77</v>
      </c>
      <c r="S305" s="191" t="s">
        <v>109</v>
      </c>
      <c r="T305" s="197">
        <f>V305+Y305</f>
        <v>42800</v>
      </c>
      <c r="U305" s="197">
        <f>T305/M306</f>
        <v>42800</v>
      </c>
      <c r="V305" s="187">
        <v>36380</v>
      </c>
      <c r="W305" s="199" t="s">
        <v>79</v>
      </c>
      <c r="X305" s="199" t="s">
        <v>79</v>
      </c>
      <c r="Y305" s="199">
        <v>6420</v>
      </c>
      <c r="Z305" s="199" t="s">
        <v>98</v>
      </c>
      <c r="AA305" s="199" t="s">
        <v>79</v>
      </c>
      <c r="AB305" s="199">
        <v>15037.84</v>
      </c>
      <c r="AC305" s="174" t="s">
        <v>149</v>
      </c>
      <c r="AD305" s="175" t="s">
        <v>79</v>
      </c>
      <c r="AE305" s="175">
        <f>V305+Y305</f>
        <v>42800</v>
      </c>
      <c r="AF305" s="174" t="s">
        <v>79</v>
      </c>
      <c r="AG305" s="174" t="s">
        <v>33</v>
      </c>
      <c r="AH305" s="174" t="s">
        <v>161</v>
      </c>
      <c r="AI305" s="174" t="s">
        <v>162</v>
      </c>
      <c r="AJ305" s="174"/>
    </row>
    <row r="306" spans="2:36" s="26" customFormat="1" ht="86.15" customHeight="1" x14ac:dyDescent="0.35">
      <c r="B306" s="173"/>
      <c r="C306" s="173"/>
      <c r="D306" s="173"/>
      <c r="E306" s="182"/>
      <c r="F306" s="182"/>
      <c r="G306" s="182"/>
      <c r="H306" s="173"/>
      <c r="I306" s="173"/>
      <c r="J306" s="9" t="s">
        <v>111</v>
      </c>
      <c r="K306" s="6" t="s">
        <v>112</v>
      </c>
      <c r="L306" s="6" t="s">
        <v>85</v>
      </c>
      <c r="M306" s="6">
        <v>1</v>
      </c>
      <c r="N306" s="174"/>
      <c r="O306" s="173"/>
      <c r="P306" s="173"/>
      <c r="Q306" s="173"/>
      <c r="R306" s="191"/>
      <c r="S306" s="191"/>
      <c r="T306" s="197"/>
      <c r="U306" s="197"/>
      <c r="V306" s="200"/>
      <c r="W306" s="199"/>
      <c r="X306" s="199"/>
      <c r="Y306" s="199"/>
      <c r="Z306" s="199"/>
      <c r="AA306" s="199"/>
      <c r="AB306" s="199"/>
      <c r="AC306" s="174"/>
      <c r="AD306" s="175"/>
      <c r="AE306" s="175"/>
      <c r="AF306" s="173"/>
      <c r="AG306" s="174"/>
      <c r="AH306" s="174"/>
      <c r="AI306" s="174"/>
      <c r="AJ306" s="173"/>
    </row>
    <row r="307" spans="2:36" s="26" customFormat="1" ht="59.15" customHeight="1" x14ac:dyDescent="0.35">
      <c r="B307" s="173"/>
      <c r="C307" s="173"/>
      <c r="D307" s="173"/>
      <c r="E307" s="182"/>
      <c r="F307" s="182"/>
      <c r="G307" s="182"/>
      <c r="H307" s="173"/>
      <c r="I307" s="173"/>
      <c r="J307" s="9" t="s">
        <v>127</v>
      </c>
      <c r="K307" s="6" t="s">
        <v>128</v>
      </c>
      <c r="L307" s="6" t="s">
        <v>85</v>
      </c>
      <c r="M307" s="10">
        <v>20</v>
      </c>
      <c r="N307" s="174"/>
      <c r="O307" s="173"/>
      <c r="P307" s="173"/>
      <c r="Q307" s="173"/>
      <c r="R307" s="191"/>
      <c r="S307" s="191"/>
      <c r="T307" s="197"/>
      <c r="U307" s="197"/>
      <c r="V307" s="188"/>
      <c r="W307" s="199"/>
      <c r="X307" s="199"/>
      <c r="Y307" s="199"/>
      <c r="Z307" s="199"/>
      <c r="AA307" s="199"/>
      <c r="AB307" s="199"/>
      <c r="AC307" s="174"/>
      <c r="AD307" s="175"/>
      <c r="AE307" s="175"/>
      <c r="AF307" s="173"/>
      <c r="AG307" s="174"/>
      <c r="AH307" s="174"/>
      <c r="AI307" s="174"/>
      <c r="AJ307" s="173"/>
    </row>
    <row r="308" spans="2:36" s="26" customFormat="1" ht="107.15" customHeight="1" x14ac:dyDescent="0.35">
      <c r="B308" s="173" t="s">
        <v>487</v>
      </c>
      <c r="C308" s="173" t="s">
        <v>488</v>
      </c>
      <c r="D308" s="173" t="s">
        <v>106</v>
      </c>
      <c r="E308" s="182" t="s">
        <v>67</v>
      </c>
      <c r="F308" s="182" t="s">
        <v>134</v>
      </c>
      <c r="G308" s="182" t="s">
        <v>147</v>
      </c>
      <c r="H308" s="173" t="s">
        <v>70</v>
      </c>
      <c r="I308" s="173" t="s">
        <v>79</v>
      </c>
      <c r="J308" s="9" t="s">
        <v>215</v>
      </c>
      <c r="K308" s="6" t="s">
        <v>107</v>
      </c>
      <c r="L308" s="6" t="s">
        <v>86</v>
      </c>
      <c r="M308" s="6">
        <v>40</v>
      </c>
      <c r="N308" s="174" t="s">
        <v>108</v>
      </c>
      <c r="O308" s="173" t="s">
        <v>478</v>
      </c>
      <c r="P308" s="173" t="s">
        <v>75</v>
      </c>
      <c r="Q308" s="173" t="s">
        <v>76</v>
      </c>
      <c r="R308" s="191" t="s">
        <v>77</v>
      </c>
      <c r="S308" s="191" t="s">
        <v>109</v>
      </c>
      <c r="T308" s="197">
        <f>V308+Y308</f>
        <v>85600</v>
      </c>
      <c r="U308" s="197">
        <f>T308/M309</f>
        <v>42800</v>
      </c>
      <c r="V308" s="187">
        <v>72760</v>
      </c>
      <c r="W308" s="199" t="s">
        <v>79</v>
      </c>
      <c r="X308" s="199" t="s">
        <v>79</v>
      </c>
      <c r="Y308" s="199">
        <v>12840</v>
      </c>
      <c r="Z308" s="199" t="s">
        <v>98</v>
      </c>
      <c r="AA308" s="199" t="s">
        <v>79</v>
      </c>
      <c r="AB308" s="199">
        <v>30075.68</v>
      </c>
      <c r="AC308" s="174" t="s">
        <v>149</v>
      </c>
      <c r="AD308" s="175" t="s">
        <v>79</v>
      </c>
      <c r="AE308" s="175">
        <f>V308+Y308</f>
        <v>85600</v>
      </c>
      <c r="AF308" s="174" t="s">
        <v>79</v>
      </c>
      <c r="AG308" s="174" t="s">
        <v>33</v>
      </c>
      <c r="AH308" s="174" t="s">
        <v>180</v>
      </c>
      <c r="AI308" s="174" t="s">
        <v>164</v>
      </c>
      <c r="AJ308" s="174"/>
    </row>
    <row r="309" spans="2:36" s="26" customFormat="1" ht="86.15" customHeight="1" x14ac:dyDescent="0.35">
      <c r="B309" s="173"/>
      <c r="C309" s="173"/>
      <c r="D309" s="173"/>
      <c r="E309" s="182"/>
      <c r="F309" s="182"/>
      <c r="G309" s="182"/>
      <c r="H309" s="173"/>
      <c r="I309" s="173"/>
      <c r="J309" s="9" t="s">
        <v>111</v>
      </c>
      <c r="K309" s="6" t="s">
        <v>112</v>
      </c>
      <c r="L309" s="6" t="s">
        <v>85</v>
      </c>
      <c r="M309" s="6">
        <v>2</v>
      </c>
      <c r="N309" s="174"/>
      <c r="O309" s="173"/>
      <c r="P309" s="173"/>
      <c r="Q309" s="173"/>
      <c r="R309" s="191"/>
      <c r="S309" s="191"/>
      <c r="T309" s="197"/>
      <c r="U309" s="197"/>
      <c r="V309" s="200"/>
      <c r="W309" s="199"/>
      <c r="X309" s="199"/>
      <c r="Y309" s="199"/>
      <c r="Z309" s="199"/>
      <c r="AA309" s="199"/>
      <c r="AB309" s="199"/>
      <c r="AC309" s="174"/>
      <c r="AD309" s="175"/>
      <c r="AE309" s="175"/>
      <c r="AF309" s="173"/>
      <c r="AG309" s="174"/>
      <c r="AH309" s="174"/>
      <c r="AI309" s="174"/>
      <c r="AJ309" s="173"/>
    </row>
    <row r="310" spans="2:36" s="26" customFormat="1" ht="59.15" customHeight="1" x14ac:dyDescent="0.35">
      <c r="B310" s="173"/>
      <c r="C310" s="173"/>
      <c r="D310" s="173"/>
      <c r="E310" s="182"/>
      <c r="F310" s="182"/>
      <c r="G310" s="182"/>
      <c r="H310" s="173"/>
      <c r="I310" s="173"/>
      <c r="J310" s="9" t="s">
        <v>127</v>
      </c>
      <c r="K310" s="6" t="s">
        <v>128</v>
      </c>
      <c r="L310" s="6" t="s">
        <v>85</v>
      </c>
      <c r="M310" s="10">
        <v>40</v>
      </c>
      <c r="N310" s="174"/>
      <c r="O310" s="173"/>
      <c r="P310" s="173"/>
      <c r="Q310" s="173"/>
      <c r="R310" s="191"/>
      <c r="S310" s="191"/>
      <c r="T310" s="197"/>
      <c r="U310" s="197"/>
      <c r="V310" s="188"/>
      <c r="W310" s="199"/>
      <c r="X310" s="199"/>
      <c r="Y310" s="199"/>
      <c r="Z310" s="199"/>
      <c r="AA310" s="199"/>
      <c r="AB310" s="199"/>
      <c r="AC310" s="174"/>
      <c r="AD310" s="175"/>
      <c r="AE310" s="175"/>
      <c r="AF310" s="173"/>
      <c r="AG310" s="174"/>
      <c r="AH310" s="174"/>
      <c r="AI310" s="174"/>
      <c r="AJ310" s="173"/>
    </row>
    <row r="311" spans="2:36" ht="52" customHeight="1" x14ac:dyDescent="0.3">
      <c r="B311" s="173" t="s">
        <v>489</v>
      </c>
      <c r="C311" s="173" t="s">
        <v>490</v>
      </c>
      <c r="D311" s="173" t="s">
        <v>66</v>
      </c>
      <c r="E311" s="182" t="s">
        <v>67</v>
      </c>
      <c r="F311" s="182" t="s">
        <v>132</v>
      </c>
      <c r="G311" s="182" t="s">
        <v>69</v>
      </c>
      <c r="H311" s="173" t="s">
        <v>70</v>
      </c>
      <c r="I311" s="173" t="s">
        <v>79</v>
      </c>
      <c r="J311" s="9" t="s">
        <v>113</v>
      </c>
      <c r="K311" s="6" t="s">
        <v>114</v>
      </c>
      <c r="L311" s="6" t="s">
        <v>115</v>
      </c>
      <c r="M311" s="6">
        <v>1.5</v>
      </c>
      <c r="N311" s="174" t="s">
        <v>108</v>
      </c>
      <c r="O311" s="173" t="s">
        <v>478</v>
      </c>
      <c r="P311" s="173" t="s">
        <v>75</v>
      </c>
      <c r="Q311" s="173" t="s">
        <v>76</v>
      </c>
      <c r="R311" s="191" t="s">
        <v>77</v>
      </c>
      <c r="S311" s="191" t="s">
        <v>109</v>
      </c>
      <c r="T311" s="197">
        <f>V311+Y311</f>
        <v>113955</v>
      </c>
      <c r="U311" s="197">
        <f>T311/M312</f>
        <v>56977.5</v>
      </c>
      <c r="V311" s="199">
        <v>96861.75</v>
      </c>
      <c r="W311" s="199" t="s">
        <v>79</v>
      </c>
      <c r="X311" s="199" t="s">
        <v>79</v>
      </c>
      <c r="Y311" s="199">
        <v>17093.25</v>
      </c>
      <c r="Z311" s="199" t="s">
        <v>79</v>
      </c>
      <c r="AA311" s="199" t="s">
        <v>79</v>
      </c>
      <c r="AB311" s="199">
        <v>40038.239999999998</v>
      </c>
      <c r="AC311" s="174" t="s">
        <v>80</v>
      </c>
      <c r="AD311" s="175" t="s">
        <v>79</v>
      </c>
      <c r="AE311" s="175">
        <f>V311+Y311</f>
        <v>113955</v>
      </c>
      <c r="AF311" s="174" t="s">
        <v>79</v>
      </c>
      <c r="AG311" s="174" t="s">
        <v>33</v>
      </c>
      <c r="AH311" s="174" t="s">
        <v>165</v>
      </c>
      <c r="AI311" s="174" t="s">
        <v>183</v>
      </c>
      <c r="AJ311" s="174"/>
    </row>
    <row r="312" spans="2:36" ht="65" x14ac:dyDescent="0.3">
      <c r="B312" s="173"/>
      <c r="C312" s="173"/>
      <c r="D312" s="173"/>
      <c r="E312" s="182"/>
      <c r="F312" s="182"/>
      <c r="G312" s="182"/>
      <c r="H312" s="173"/>
      <c r="I312" s="173"/>
      <c r="J312" s="9" t="s">
        <v>116</v>
      </c>
      <c r="K312" s="6" t="s">
        <v>117</v>
      </c>
      <c r="L312" s="6" t="s">
        <v>85</v>
      </c>
      <c r="M312" s="6">
        <v>2</v>
      </c>
      <c r="N312" s="174"/>
      <c r="O312" s="173"/>
      <c r="P312" s="173"/>
      <c r="Q312" s="173"/>
      <c r="R312" s="191"/>
      <c r="S312" s="191"/>
      <c r="T312" s="197"/>
      <c r="U312" s="197"/>
      <c r="V312" s="199"/>
      <c r="W312" s="199"/>
      <c r="X312" s="199"/>
      <c r="Y312" s="199"/>
      <c r="Z312" s="199"/>
      <c r="AA312" s="199"/>
      <c r="AB312" s="199"/>
      <c r="AC312" s="174"/>
      <c r="AD312" s="175"/>
      <c r="AE312" s="175"/>
      <c r="AF312" s="173"/>
      <c r="AG312" s="174"/>
      <c r="AH312" s="174"/>
      <c r="AI312" s="174"/>
      <c r="AJ312" s="173"/>
    </row>
    <row r="313" spans="2:36" ht="52" x14ac:dyDescent="0.3">
      <c r="B313" s="173"/>
      <c r="C313" s="173"/>
      <c r="D313" s="173"/>
      <c r="E313" s="182"/>
      <c r="F313" s="182"/>
      <c r="G313" s="182"/>
      <c r="H313" s="173"/>
      <c r="I313" s="173"/>
      <c r="J313" s="9" t="s">
        <v>216</v>
      </c>
      <c r="K313" s="6" t="s">
        <v>118</v>
      </c>
      <c r="L313" s="6" t="s">
        <v>119</v>
      </c>
      <c r="M313" s="6">
        <v>2</v>
      </c>
      <c r="N313" s="174"/>
      <c r="O313" s="173"/>
      <c r="P313" s="173"/>
      <c r="Q313" s="173"/>
      <c r="R313" s="191"/>
      <c r="S313" s="191"/>
      <c r="T313" s="197"/>
      <c r="U313" s="197"/>
      <c r="V313" s="199"/>
      <c r="W313" s="199"/>
      <c r="X313" s="199"/>
      <c r="Y313" s="199"/>
      <c r="Z313" s="199"/>
      <c r="AA313" s="199"/>
      <c r="AB313" s="199"/>
      <c r="AC313" s="174"/>
      <c r="AD313" s="175"/>
      <c r="AE313" s="175"/>
      <c r="AF313" s="173"/>
      <c r="AG313" s="174"/>
      <c r="AH313" s="174"/>
      <c r="AI313" s="174"/>
      <c r="AJ313" s="173"/>
    </row>
    <row r="314" spans="2:36" ht="26" x14ac:dyDescent="0.3">
      <c r="B314" s="173"/>
      <c r="C314" s="173"/>
      <c r="D314" s="173"/>
      <c r="E314" s="182"/>
      <c r="F314" s="182"/>
      <c r="G314" s="182"/>
      <c r="H314" s="173"/>
      <c r="I314" s="173"/>
      <c r="J314" s="9" t="s">
        <v>120</v>
      </c>
      <c r="K314" s="6" t="s">
        <v>121</v>
      </c>
      <c r="L314" s="6" t="s">
        <v>119</v>
      </c>
      <c r="M314" s="10">
        <v>2</v>
      </c>
      <c r="N314" s="174"/>
      <c r="O314" s="173"/>
      <c r="P314" s="173"/>
      <c r="Q314" s="173"/>
      <c r="R314" s="191"/>
      <c r="S314" s="191"/>
      <c r="T314" s="197"/>
      <c r="U314" s="197"/>
      <c r="V314" s="199"/>
      <c r="W314" s="199"/>
      <c r="X314" s="199"/>
      <c r="Y314" s="199"/>
      <c r="Z314" s="199"/>
      <c r="AA314" s="199"/>
      <c r="AB314" s="199"/>
      <c r="AC314" s="174"/>
      <c r="AD314" s="175"/>
      <c r="AE314" s="175"/>
      <c r="AF314" s="173"/>
      <c r="AG314" s="174"/>
      <c r="AH314" s="174"/>
      <c r="AI314" s="174"/>
      <c r="AJ314" s="173"/>
    </row>
    <row r="315" spans="2:36" ht="52" customHeight="1" x14ac:dyDescent="0.3">
      <c r="B315" s="173" t="s">
        <v>491</v>
      </c>
      <c r="C315" s="173" t="s">
        <v>490</v>
      </c>
      <c r="D315" s="173" t="s">
        <v>66</v>
      </c>
      <c r="E315" s="182" t="s">
        <v>67</v>
      </c>
      <c r="F315" s="182" t="s">
        <v>132</v>
      </c>
      <c r="G315" s="182" t="s">
        <v>69</v>
      </c>
      <c r="H315" s="173" t="s">
        <v>70</v>
      </c>
      <c r="I315" s="173" t="s">
        <v>79</v>
      </c>
      <c r="J315" s="9" t="s">
        <v>113</v>
      </c>
      <c r="K315" s="6" t="s">
        <v>114</v>
      </c>
      <c r="L315" s="6" t="s">
        <v>115</v>
      </c>
      <c r="M315" s="6">
        <v>2</v>
      </c>
      <c r="N315" s="174" t="s">
        <v>108</v>
      </c>
      <c r="O315" s="173" t="s">
        <v>492</v>
      </c>
      <c r="P315" s="173" t="s">
        <v>75</v>
      </c>
      <c r="Q315" s="173" t="s">
        <v>76</v>
      </c>
      <c r="R315" s="191" t="s">
        <v>77</v>
      </c>
      <c r="S315" s="191" t="s">
        <v>109</v>
      </c>
      <c r="T315" s="197">
        <f>V315+Y315</f>
        <v>151940</v>
      </c>
      <c r="U315" s="197">
        <f>T315/M316</f>
        <v>75970</v>
      </c>
      <c r="V315" s="199">
        <v>129149</v>
      </c>
      <c r="W315" s="199" t="s">
        <v>79</v>
      </c>
      <c r="X315" s="199" t="s">
        <v>79</v>
      </c>
      <c r="Y315" s="199">
        <v>22791</v>
      </c>
      <c r="Z315" s="199" t="s">
        <v>79</v>
      </c>
      <c r="AA315" s="199" t="s">
        <v>79</v>
      </c>
      <c r="AB315" s="199">
        <v>53384.32</v>
      </c>
      <c r="AC315" s="174" t="s">
        <v>80</v>
      </c>
      <c r="AD315" s="175" t="s">
        <v>79</v>
      </c>
      <c r="AE315" s="175">
        <f>V315+Y315</f>
        <v>151940</v>
      </c>
      <c r="AF315" s="174" t="s">
        <v>79</v>
      </c>
      <c r="AG315" s="174" t="s">
        <v>33</v>
      </c>
      <c r="AH315" s="174" t="s">
        <v>165</v>
      </c>
      <c r="AI315" s="174" t="s">
        <v>183</v>
      </c>
      <c r="AJ315" s="174"/>
    </row>
    <row r="316" spans="2:36" ht="65" x14ac:dyDescent="0.3">
      <c r="B316" s="173"/>
      <c r="C316" s="173"/>
      <c r="D316" s="173"/>
      <c r="E316" s="182"/>
      <c r="F316" s="182"/>
      <c r="G316" s="182"/>
      <c r="H316" s="173"/>
      <c r="I316" s="173"/>
      <c r="J316" s="9" t="s">
        <v>116</v>
      </c>
      <c r="K316" s="6" t="s">
        <v>117</v>
      </c>
      <c r="L316" s="6" t="s">
        <v>85</v>
      </c>
      <c r="M316" s="6">
        <v>2</v>
      </c>
      <c r="N316" s="174"/>
      <c r="O316" s="173"/>
      <c r="P316" s="173"/>
      <c r="Q316" s="173"/>
      <c r="R316" s="191"/>
      <c r="S316" s="191"/>
      <c r="T316" s="197"/>
      <c r="U316" s="197"/>
      <c r="V316" s="199"/>
      <c r="W316" s="199"/>
      <c r="X316" s="199"/>
      <c r="Y316" s="199"/>
      <c r="Z316" s="199"/>
      <c r="AA316" s="199"/>
      <c r="AB316" s="199"/>
      <c r="AC316" s="174"/>
      <c r="AD316" s="175"/>
      <c r="AE316" s="175"/>
      <c r="AF316" s="173"/>
      <c r="AG316" s="174"/>
      <c r="AH316" s="174"/>
      <c r="AI316" s="174"/>
      <c r="AJ316" s="173"/>
    </row>
    <row r="317" spans="2:36" ht="52" x14ac:dyDescent="0.3">
      <c r="B317" s="173"/>
      <c r="C317" s="173"/>
      <c r="D317" s="173"/>
      <c r="E317" s="182"/>
      <c r="F317" s="182"/>
      <c r="G317" s="182"/>
      <c r="H317" s="173"/>
      <c r="I317" s="173"/>
      <c r="J317" s="9" t="s">
        <v>216</v>
      </c>
      <c r="K317" s="6" t="s">
        <v>118</v>
      </c>
      <c r="L317" s="6" t="s">
        <v>119</v>
      </c>
      <c r="M317" s="6">
        <v>2</v>
      </c>
      <c r="N317" s="174"/>
      <c r="O317" s="173"/>
      <c r="P317" s="173"/>
      <c r="Q317" s="173"/>
      <c r="R317" s="191"/>
      <c r="S317" s="191"/>
      <c r="T317" s="197"/>
      <c r="U317" s="197"/>
      <c r="V317" s="199"/>
      <c r="W317" s="199"/>
      <c r="X317" s="199"/>
      <c r="Y317" s="199"/>
      <c r="Z317" s="199"/>
      <c r="AA317" s="199"/>
      <c r="AB317" s="199"/>
      <c r="AC317" s="174"/>
      <c r="AD317" s="175"/>
      <c r="AE317" s="175"/>
      <c r="AF317" s="173"/>
      <c r="AG317" s="174"/>
      <c r="AH317" s="174"/>
      <c r="AI317" s="174"/>
      <c r="AJ317" s="173"/>
    </row>
    <row r="318" spans="2:36" ht="26" x14ac:dyDescent="0.3">
      <c r="B318" s="173"/>
      <c r="C318" s="173"/>
      <c r="D318" s="173"/>
      <c r="E318" s="182"/>
      <c r="F318" s="182"/>
      <c r="G318" s="182"/>
      <c r="H318" s="173"/>
      <c r="I318" s="173"/>
      <c r="J318" s="9" t="s">
        <v>120</v>
      </c>
      <c r="K318" s="6" t="s">
        <v>121</v>
      </c>
      <c r="L318" s="6" t="s">
        <v>119</v>
      </c>
      <c r="M318" s="10">
        <v>2</v>
      </c>
      <c r="N318" s="174"/>
      <c r="O318" s="173"/>
      <c r="P318" s="173"/>
      <c r="Q318" s="173"/>
      <c r="R318" s="191"/>
      <c r="S318" s="191"/>
      <c r="T318" s="197"/>
      <c r="U318" s="197"/>
      <c r="V318" s="199"/>
      <c r="W318" s="199"/>
      <c r="X318" s="199"/>
      <c r="Y318" s="199"/>
      <c r="Z318" s="199"/>
      <c r="AA318" s="199"/>
      <c r="AB318" s="199"/>
      <c r="AC318" s="174"/>
      <c r="AD318" s="175"/>
      <c r="AE318" s="175"/>
      <c r="AF318" s="173"/>
      <c r="AG318" s="174"/>
      <c r="AH318" s="174"/>
      <c r="AI318" s="174"/>
      <c r="AJ318" s="173"/>
    </row>
    <row r="319" spans="2:36" s="26" customFormat="1" ht="132" customHeight="1" x14ac:dyDescent="0.35">
      <c r="B319" s="173" t="s">
        <v>493</v>
      </c>
      <c r="C319" s="173" t="s">
        <v>477</v>
      </c>
      <c r="D319" s="173" t="s">
        <v>106</v>
      </c>
      <c r="E319" s="182" t="s">
        <v>67</v>
      </c>
      <c r="F319" s="182" t="s">
        <v>134</v>
      </c>
      <c r="G319" s="182" t="s">
        <v>147</v>
      </c>
      <c r="H319" s="173" t="s">
        <v>70</v>
      </c>
      <c r="I319" s="173" t="s">
        <v>79</v>
      </c>
      <c r="J319" s="9" t="s">
        <v>215</v>
      </c>
      <c r="K319" s="6" t="s">
        <v>107</v>
      </c>
      <c r="L319" s="6" t="s">
        <v>86</v>
      </c>
      <c r="M319" s="6">
        <v>40</v>
      </c>
      <c r="N319" s="174" t="s">
        <v>108</v>
      </c>
      <c r="O319" s="173" t="s">
        <v>492</v>
      </c>
      <c r="P319" s="173" t="s">
        <v>75</v>
      </c>
      <c r="Q319" s="173" t="s">
        <v>76</v>
      </c>
      <c r="R319" s="191" t="s">
        <v>77</v>
      </c>
      <c r="S319" s="191" t="s">
        <v>109</v>
      </c>
      <c r="T319" s="197">
        <f>V319+Y319</f>
        <v>128400</v>
      </c>
      <c r="U319" s="197">
        <f>T319/M320</f>
        <v>42800</v>
      </c>
      <c r="V319" s="187">
        <v>109140</v>
      </c>
      <c r="W319" s="199" t="s">
        <v>79</v>
      </c>
      <c r="X319" s="199" t="s">
        <v>79</v>
      </c>
      <c r="Y319" s="199">
        <v>19260</v>
      </c>
      <c r="Z319" s="199" t="s">
        <v>98</v>
      </c>
      <c r="AA319" s="199" t="s">
        <v>79</v>
      </c>
      <c r="AB319" s="199">
        <v>45113.51</v>
      </c>
      <c r="AC319" s="174" t="s">
        <v>149</v>
      </c>
      <c r="AD319" s="175" t="s">
        <v>79</v>
      </c>
      <c r="AE319" s="175">
        <f>V319+Y319</f>
        <v>128400</v>
      </c>
      <c r="AF319" s="174" t="s">
        <v>79</v>
      </c>
      <c r="AG319" s="174" t="s">
        <v>33</v>
      </c>
      <c r="AH319" s="174" t="s">
        <v>261</v>
      </c>
      <c r="AI319" s="174" t="s">
        <v>266</v>
      </c>
      <c r="AJ319" s="174"/>
    </row>
    <row r="320" spans="2:36" s="26" customFormat="1" ht="86.15" customHeight="1" x14ac:dyDescent="0.35">
      <c r="B320" s="173"/>
      <c r="C320" s="173"/>
      <c r="D320" s="173"/>
      <c r="E320" s="182"/>
      <c r="F320" s="182"/>
      <c r="G320" s="182"/>
      <c r="H320" s="173"/>
      <c r="I320" s="173"/>
      <c r="J320" s="9" t="s">
        <v>111</v>
      </c>
      <c r="K320" s="6" t="s">
        <v>112</v>
      </c>
      <c r="L320" s="6" t="s">
        <v>85</v>
      </c>
      <c r="M320" s="6">
        <v>3</v>
      </c>
      <c r="N320" s="174"/>
      <c r="O320" s="173"/>
      <c r="P320" s="173"/>
      <c r="Q320" s="173"/>
      <c r="R320" s="191"/>
      <c r="S320" s="191"/>
      <c r="T320" s="197"/>
      <c r="U320" s="197"/>
      <c r="V320" s="200"/>
      <c r="W320" s="199"/>
      <c r="X320" s="199"/>
      <c r="Y320" s="199"/>
      <c r="Z320" s="199"/>
      <c r="AA320" s="199"/>
      <c r="AB320" s="199"/>
      <c r="AC320" s="174"/>
      <c r="AD320" s="175"/>
      <c r="AE320" s="175"/>
      <c r="AF320" s="173"/>
      <c r="AG320" s="174"/>
      <c r="AH320" s="174"/>
      <c r="AI320" s="174"/>
      <c r="AJ320" s="173"/>
    </row>
    <row r="321" spans="2:36" s="26" customFormat="1" ht="59.15" customHeight="1" x14ac:dyDescent="0.35">
      <c r="B321" s="173"/>
      <c r="C321" s="173"/>
      <c r="D321" s="173"/>
      <c r="E321" s="182"/>
      <c r="F321" s="182"/>
      <c r="G321" s="182"/>
      <c r="H321" s="173"/>
      <c r="I321" s="173"/>
      <c r="J321" s="9" t="s">
        <v>127</v>
      </c>
      <c r="K321" s="6" t="s">
        <v>128</v>
      </c>
      <c r="L321" s="6" t="s">
        <v>85</v>
      </c>
      <c r="M321" s="10">
        <v>60</v>
      </c>
      <c r="N321" s="174"/>
      <c r="O321" s="173"/>
      <c r="P321" s="173"/>
      <c r="Q321" s="173"/>
      <c r="R321" s="191"/>
      <c r="S321" s="191"/>
      <c r="T321" s="197"/>
      <c r="U321" s="197"/>
      <c r="V321" s="188"/>
      <c r="W321" s="199"/>
      <c r="X321" s="199"/>
      <c r="Y321" s="199"/>
      <c r="Z321" s="199"/>
      <c r="AA321" s="199"/>
      <c r="AB321" s="199"/>
      <c r="AC321" s="174"/>
      <c r="AD321" s="175"/>
      <c r="AE321" s="175"/>
      <c r="AF321" s="173"/>
      <c r="AG321" s="174"/>
      <c r="AH321" s="174"/>
      <c r="AI321" s="174"/>
      <c r="AJ321" s="173"/>
    </row>
    <row r="322" spans="2:36" s="26" customFormat="1" ht="89.15" customHeight="1" x14ac:dyDescent="0.35">
      <c r="B322" s="173" t="s">
        <v>494</v>
      </c>
      <c r="C322" s="173" t="s">
        <v>495</v>
      </c>
      <c r="D322" s="173" t="s">
        <v>106</v>
      </c>
      <c r="E322" s="182" t="s">
        <v>67</v>
      </c>
      <c r="F322" s="182" t="s">
        <v>134</v>
      </c>
      <c r="G322" s="182" t="s">
        <v>147</v>
      </c>
      <c r="H322" s="173" t="s">
        <v>70</v>
      </c>
      <c r="I322" s="173" t="s">
        <v>79</v>
      </c>
      <c r="J322" s="25" t="s">
        <v>215</v>
      </c>
      <c r="K322" s="4" t="s">
        <v>107</v>
      </c>
      <c r="L322" s="4" t="s">
        <v>86</v>
      </c>
      <c r="M322" s="4">
        <v>40</v>
      </c>
      <c r="N322" s="174" t="s">
        <v>108</v>
      </c>
      <c r="O322" s="173" t="s">
        <v>492</v>
      </c>
      <c r="P322" s="173" t="s">
        <v>75</v>
      </c>
      <c r="Q322" s="173" t="s">
        <v>76</v>
      </c>
      <c r="R322" s="191" t="s">
        <v>77</v>
      </c>
      <c r="S322" s="191" t="s">
        <v>109</v>
      </c>
      <c r="T322" s="197">
        <f>V322+Y322</f>
        <v>67196</v>
      </c>
      <c r="U322" s="197">
        <f>T322/M323</f>
        <v>67196</v>
      </c>
      <c r="V322" s="187">
        <v>57116.6</v>
      </c>
      <c r="W322" s="199" t="s">
        <v>79</v>
      </c>
      <c r="X322" s="199" t="s">
        <v>79</v>
      </c>
      <c r="Y322" s="199">
        <v>10079.4</v>
      </c>
      <c r="Z322" s="199" t="s">
        <v>98</v>
      </c>
      <c r="AA322" s="199" t="s">
        <v>79</v>
      </c>
      <c r="AB322" s="199">
        <v>23609.41</v>
      </c>
      <c r="AC322" s="174" t="s">
        <v>149</v>
      </c>
      <c r="AD322" s="175" t="s">
        <v>79</v>
      </c>
      <c r="AE322" s="175">
        <f>V322+Y322</f>
        <v>67196</v>
      </c>
      <c r="AF322" s="174" t="s">
        <v>79</v>
      </c>
      <c r="AG322" s="174" t="s">
        <v>33</v>
      </c>
      <c r="AH322" s="174" t="s">
        <v>261</v>
      </c>
      <c r="AI322" s="174" t="s">
        <v>266</v>
      </c>
      <c r="AJ322" s="174"/>
    </row>
    <row r="323" spans="2:36" s="26" customFormat="1" ht="86.15" customHeight="1" x14ac:dyDescent="0.35">
      <c r="B323" s="173"/>
      <c r="C323" s="173"/>
      <c r="D323" s="173"/>
      <c r="E323" s="182"/>
      <c r="F323" s="182"/>
      <c r="G323" s="182"/>
      <c r="H323" s="173"/>
      <c r="I323" s="173"/>
      <c r="J323" s="9" t="s">
        <v>111</v>
      </c>
      <c r="K323" s="6" t="s">
        <v>112</v>
      </c>
      <c r="L323" s="6" t="s">
        <v>85</v>
      </c>
      <c r="M323" s="6">
        <v>1</v>
      </c>
      <c r="N323" s="174"/>
      <c r="O323" s="173"/>
      <c r="P323" s="173"/>
      <c r="Q323" s="173"/>
      <c r="R323" s="191"/>
      <c r="S323" s="191"/>
      <c r="T323" s="197"/>
      <c r="U323" s="197"/>
      <c r="V323" s="200"/>
      <c r="W323" s="199"/>
      <c r="X323" s="199"/>
      <c r="Y323" s="199"/>
      <c r="Z323" s="199"/>
      <c r="AA323" s="199"/>
      <c r="AB323" s="199"/>
      <c r="AC323" s="174"/>
      <c r="AD323" s="175"/>
      <c r="AE323" s="175"/>
      <c r="AF323" s="173"/>
      <c r="AG323" s="174"/>
      <c r="AH323" s="174"/>
      <c r="AI323" s="174"/>
      <c r="AJ323" s="173"/>
    </row>
    <row r="324" spans="2:36" s="26" customFormat="1" ht="88.5" customHeight="1" x14ac:dyDescent="0.35">
      <c r="B324" s="173"/>
      <c r="C324" s="173"/>
      <c r="D324" s="173"/>
      <c r="E324" s="182"/>
      <c r="F324" s="182"/>
      <c r="G324" s="182"/>
      <c r="H324" s="173"/>
      <c r="I324" s="173"/>
      <c r="J324" s="9" t="s">
        <v>127</v>
      </c>
      <c r="K324" s="6" t="s">
        <v>128</v>
      </c>
      <c r="L324" s="6" t="s">
        <v>85</v>
      </c>
      <c r="M324" s="10">
        <v>40</v>
      </c>
      <c r="N324" s="174"/>
      <c r="O324" s="173"/>
      <c r="P324" s="173"/>
      <c r="Q324" s="173"/>
      <c r="R324" s="191"/>
      <c r="S324" s="191"/>
      <c r="T324" s="197"/>
      <c r="U324" s="197"/>
      <c r="V324" s="188"/>
      <c r="W324" s="199"/>
      <c r="X324" s="199"/>
      <c r="Y324" s="199"/>
      <c r="Z324" s="199"/>
      <c r="AA324" s="199"/>
      <c r="AB324" s="199"/>
      <c r="AC324" s="174"/>
      <c r="AD324" s="175"/>
      <c r="AE324" s="175"/>
      <c r="AF324" s="173"/>
      <c r="AG324" s="174"/>
      <c r="AH324" s="174"/>
      <c r="AI324" s="174"/>
      <c r="AJ324" s="173"/>
    </row>
    <row r="325" spans="2:36" s="26" customFormat="1" ht="102.65" customHeight="1" x14ac:dyDescent="0.35">
      <c r="B325" s="173" t="s">
        <v>496</v>
      </c>
      <c r="C325" s="173" t="s">
        <v>480</v>
      </c>
      <c r="D325" s="173" t="s">
        <v>106</v>
      </c>
      <c r="E325" s="182" t="s">
        <v>67</v>
      </c>
      <c r="F325" s="182" t="s">
        <v>134</v>
      </c>
      <c r="G325" s="182" t="s">
        <v>147</v>
      </c>
      <c r="H325" s="173" t="s">
        <v>70</v>
      </c>
      <c r="I325" s="173" t="s">
        <v>79</v>
      </c>
      <c r="J325" s="25" t="s">
        <v>215</v>
      </c>
      <c r="K325" s="4" t="s">
        <v>107</v>
      </c>
      <c r="L325" s="4" t="s">
        <v>86</v>
      </c>
      <c r="M325" s="4">
        <v>40</v>
      </c>
      <c r="N325" s="174" t="s">
        <v>108</v>
      </c>
      <c r="O325" s="173" t="s">
        <v>492</v>
      </c>
      <c r="P325" s="173" t="s">
        <v>75</v>
      </c>
      <c r="Q325" s="173" t="s">
        <v>76</v>
      </c>
      <c r="R325" s="191" t="s">
        <v>77</v>
      </c>
      <c r="S325" s="191" t="s">
        <v>109</v>
      </c>
      <c r="T325" s="197">
        <f>V325+Y325</f>
        <v>85600</v>
      </c>
      <c r="U325" s="197" t="s">
        <v>79</v>
      </c>
      <c r="V325" s="187">
        <v>72760</v>
      </c>
      <c r="W325" s="199" t="s">
        <v>79</v>
      </c>
      <c r="X325" s="199" t="s">
        <v>79</v>
      </c>
      <c r="Y325" s="199">
        <v>12840</v>
      </c>
      <c r="Z325" s="199" t="s">
        <v>98</v>
      </c>
      <c r="AA325" s="199" t="s">
        <v>79</v>
      </c>
      <c r="AB325" s="199">
        <v>30075.67</v>
      </c>
      <c r="AC325" s="174" t="s">
        <v>149</v>
      </c>
      <c r="AD325" s="175" t="s">
        <v>79</v>
      </c>
      <c r="AE325" s="175">
        <f>V325+Y325</f>
        <v>85600</v>
      </c>
      <c r="AF325" s="174" t="s">
        <v>79</v>
      </c>
      <c r="AG325" s="174" t="s">
        <v>33</v>
      </c>
      <c r="AH325" s="174" t="s">
        <v>261</v>
      </c>
      <c r="AI325" s="174" t="s">
        <v>266</v>
      </c>
      <c r="AJ325" s="174"/>
    </row>
    <row r="326" spans="2:36" s="26" customFormat="1" ht="59.5" customHeight="1" x14ac:dyDescent="0.35">
      <c r="B326" s="173"/>
      <c r="C326" s="173"/>
      <c r="D326" s="173"/>
      <c r="E326" s="182"/>
      <c r="F326" s="182"/>
      <c r="G326" s="182"/>
      <c r="H326" s="173"/>
      <c r="I326" s="173"/>
      <c r="J326" s="9" t="s">
        <v>111</v>
      </c>
      <c r="K326" s="6" t="s">
        <v>112</v>
      </c>
      <c r="L326" s="6" t="s">
        <v>85</v>
      </c>
      <c r="M326" s="6">
        <v>2</v>
      </c>
      <c r="N326" s="174"/>
      <c r="O326" s="173"/>
      <c r="P326" s="173"/>
      <c r="Q326" s="173"/>
      <c r="R326" s="191"/>
      <c r="S326" s="191"/>
      <c r="T326" s="197"/>
      <c r="U326" s="197"/>
      <c r="V326" s="200"/>
      <c r="W326" s="199"/>
      <c r="X326" s="199"/>
      <c r="Y326" s="199"/>
      <c r="Z326" s="199"/>
      <c r="AA326" s="199"/>
      <c r="AB326" s="199"/>
      <c r="AC326" s="174"/>
      <c r="AD326" s="175"/>
      <c r="AE326" s="175"/>
      <c r="AF326" s="173"/>
      <c r="AG326" s="174"/>
      <c r="AH326" s="174"/>
      <c r="AI326" s="174"/>
      <c r="AJ326" s="173"/>
    </row>
    <row r="327" spans="2:36" s="26" customFormat="1" ht="51.65" customHeight="1" x14ac:dyDescent="0.35">
      <c r="B327" s="173"/>
      <c r="C327" s="173"/>
      <c r="D327" s="173"/>
      <c r="E327" s="182"/>
      <c r="F327" s="182"/>
      <c r="G327" s="182"/>
      <c r="H327" s="173"/>
      <c r="I327" s="173"/>
      <c r="J327" s="9" t="s">
        <v>127</v>
      </c>
      <c r="K327" s="6" t="s">
        <v>128</v>
      </c>
      <c r="L327" s="6" t="s">
        <v>85</v>
      </c>
      <c r="M327" s="10">
        <v>40</v>
      </c>
      <c r="N327" s="174"/>
      <c r="O327" s="173"/>
      <c r="P327" s="173"/>
      <c r="Q327" s="173"/>
      <c r="R327" s="191"/>
      <c r="S327" s="191"/>
      <c r="T327" s="197"/>
      <c r="U327" s="197"/>
      <c r="V327" s="188"/>
      <c r="W327" s="199"/>
      <c r="X327" s="199"/>
      <c r="Y327" s="199"/>
      <c r="Z327" s="199"/>
      <c r="AA327" s="199"/>
      <c r="AB327" s="199"/>
      <c r="AC327" s="174"/>
      <c r="AD327" s="175"/>
      <c r="AE327" s="175"/>
      <c r="AF327" s="173"/>
      <c r="AG327" s="174"/>
      <c r="AH327" s="174"/>
      <c r="AI327" s="174"/>
      <c r="AJ327" s="173"/>
    </row>
    <row r="328" spans="2:36" s="26" customFormat="1" ht="132" customHeight="1" x14ac:dyDescent="0.35">
      <c r="B328" s="167" t="s">
        <v>455</v>
      </c>
      <c r="C328" s="167" t="s">
        <v>456</v>
      </c>
      <c r="D328" s="167" t="s">
        <v>106</v>
      </c>
      <c r="E328" s="195" t="s">
        <v>67</v>
      </c>
      <c r="F328" s="275" t="s">
        <v>134</v>
      </c>
      <c r="G328" s="195" t="s">
        <v>147</v>
      </c>
      <c r="H328" s="276" t="s">
        <v>70</v>
      </c>
      <c r="I328" s="276" t="s">
        <v>79</v>
      </c>
      <c r="J328" s="9" t="s">
        <v>215</v>
      </c>
      <c r="K328" s="6" t="s">
        <v>107</v>
      </c>
      <c r="L328" s="6" t="s">
        <v>86</v>
      </c>
      <c r="M328" s="6">
        <v>40</v>
      </c>
      <c r="N328" s="270" t="s">
        <v>108</v>
      </c>
      <c r="O328" s="167" t="s">
        <v>457</v>
      </c>
      <c r="P328" s="167" t="s">
        <v>75</v>
      </c>
      <c r="Q328" s="167" t="s">
        <v>76</v>
      </c>
      <c r="R328" s="170" t="s">
        <v>77</v>
      </c>
      <c r="S328" s="170" t="s">
        <v>109</v>
      </c>
      <c r="T328" s="189">
        <f>V328+Y328</f>
        <v>95497.5</v>
      </c>
      <c r="U328" s="189" t="s">
        <v>79</v>
      </c>
      <c r="V328" s="187">
        <v>81172.86</v>
      </c>
      <c r="W328" s="187" t="s">
        <v>79</v>
      </c>
      <c r="X328" s="187" t="s">
        <v>79</v>
      </c>
      <c r="Y328" s="187">
        <v>14324.64</v>
      </c>
      <c r="Z328" s="187" t="s">
        <v>98</v>
      </c>
      <c r="AA328" s="187" t="s">
        <v>79</v>
      </c>
      <c r="AB328" s="187">
        <v>16852.5</v>
      </c>
      <c r="AC328" s="178" t="s">
        <v>149</v>
      </c>
      <c r="AD328" s="211" t="s">
        <v>79</v>
      </c>
      <c r="AE328" s="211">
        <f>V328+Y328</f>
        <v>95497.5</v>
      </c>
      <c r="AF328" s="178" t="s">
        <v>79</v>
      </c>
      <c r="AG328" s="178" t="s">
        <v>33</v>
      </c>
      <c r="AH328" s="270" t="s">
        <v>872</v>
      </c>
      <c r="AI328" s="178" t="s">
        <v>162</v>
      </c>
      <c r="AJ328" s="178"/>
    </row>
    <row r="329" spans="2:36" s="26" customFormat="1" ht="86.15" customHeight="1" x14ac:dyDescent="0.35">
      <c r="B329" s="168"/>
      <c r="C329" s="168"/>
      <c r="D329" s="168"/>
      <c r="E329" s="192"/>
      <c r="F329" s="192"/>
      <c r="G329" s="192"/>
      <c r="H329" s="168"/>
      <c r="I329" s="168"/>
      <c r="J329" s="9" t="s">
        <v>111</v>
      </c>
      <c r="K329" s="6" t="s">
        <v>112</v>
      </c>
      <c r="L329" s="6" t="s">
        <v>85</v>
      </c>
      <c r="M329" s="6">
        <v>1</v>
      </c>
      <c r="N329" s="179"/>
      <c r="O329" s="168"/>
      <c r="P329" s="168"/>
      <c r="Q329" s="168"/>
      <c r="R329" s="171"/>
      <c r="S329" s="171"/>
      <c r="T329" s="198"/>
      <c r="U329" s="198"/>
      <c r="V329" s="200"/>
      <c r="W329" s="200"/>
      <c r="X329" s="200"/>
      <c r="Y329" s="200"/>
      <c r="Z329" s="200"/>
      <c r="AA329" s="200"/>
      <c r="AB329" s="200"/>
      <c r="AC329" s="179"/>
      <c r="AD329" s="201"/>
      <c r="AE329" s="201"/>
      <c r="AF329" s="168"/>
      <c r="AG329" s="179"/>
      <c r="AH329" s="179"/>
      <c r="AI329" s="179"/>
      <c r="AJ329" s="168"/>
    </row>
    <row r="330" spans="2:36" s="26" customFormat="1" ht="59.15" customHeight="1" x14ac:dyDescent="0.35">
      <c r="B330" s="169"/>
      <c r="C330" s="169"/>
      <c r="D330" s="169"/>
      <c r="E330" s="193"/>
      <c r="F330" s="193"/>
      <c r="G330" s="193"/>
      <c r="H330" s="169"/>
      <c r="I330" s="169"/>
      <c r="J330" s="9" t="s">
        <v>127</v>
      </c>
      <c r="K330" s="6" t="s">
        <v>128</v>
      </c>
      <c r="L330" s="6" t="s">
        <v>85</v>
      </c>
      <c r="M330" s="10">
        <v>60</v>
      </c>
      <c r="N330" s="196"/>
      <c r="O330" s="169"/>
      <c r="P330" s="169"/>
      <c r="Q330" s="169"/>
      <c r="R330" s="172"/>
      <c r="S330" s="172"/>
      <c r="T330" s="190"/>
      <c r="U330" s="190"/>
      <c r="V330" s="188"/>
      <c r="W330" s="188"/>
      <c r="X330" s="188"/>
      <c r="Y330" s="188"/>
      <c r="Z330" s="188"/>
      <c r="AA330" s="188"/>
      <c r="AB330" s="188"/>
      <c r="AC330" s="196"/>
      <c r="AD330" s="202"/>
      <c r="AE330" s="202"/>
      <c r="AF330" s="169"/>
      <c r="AG330" s="196"/>
      <c r="AH330" s="196"/>
      <c r="AI330" s="196"/>
      <c r="AJ330" s="169"/>
    </row>
    <row r="331" spans="2:36" s="26" customFormat="1" ht="107.15" customHeight="1" x14ac:dyDescent="0.35">
      <c r="B331" s="173" t="s">
        <v>458</v>
      </c>
      <c r="C331" s="173" t="s">
        <v>459</v>
      </c>
      <c r="D331" s="173" t="s">
        <v>106</v>
      </c>
      <c r="E331" s="182" t="s">
        <v>67</v>
      </c>
      <c r="F331" s="182" t="s">
        <v>134</v>
      </c>
      <c r="G331" s="182" t="s">
        <v>147</v>
      </c>
      <c r="H331" s="173" t="s">
        <v>70</v>
      </c>
      <c r="I331" s="173" t="s">
        <v>79</v>
      </c>
      <c r="J331" s="9" t="s">
        <v>215</v>
      </c>
      <c r="K331" s="6" t="s">
        <v>107</v>
      </c>
      <c r="L331" s="6" t="s">
        <v>86</v>
      </c>
      <c r="M331" s="6">
        <v>40</v>
      </c>
      <c r="N331" s="174" t="s">
        <v>108</v>
      </c>
      <c r="O331" s="173" t="s">
        <v>457</v>
      </c>
      <c r="P331" s="173" t="s">
        <v>75</v>
      </c>
      <c r="Q331" s="173" t="s">
        <v>76</v>
      </c>
      <c r="R331" s="191" t="s">
        <v>77</v>
      </c>
      <c r="S331" s="191" t="s">
        <v>109</v>
      </c>
      <c r="T331" s="197">
        <f>V331+Y331</f>
        <v>54570</v>
      </c>
      <c r="U331" s="197" t="s">
        <v>79</v>
      </c>
      <c r="V331" s="187">
        <v>46384.5</v>
      </c>
      <c r="W331" s="199" t="s">
        <v>79</v>
      </c>
      <c r="X331" s="199" t="s">
        <v>79</v>
      </c>
      <c r="Y331" s="199">
        <v>8185.5</v>
      </c>
      <c r="Z331" s="199" t="s">
        <v>98</v>
      </c>
      <c r="AA331" s="199" t="s">
        <v>79</v>
      </c>
      <c r="AB331" s="199">
        <v>9630</v>
      </c>
      <c r="AC331" s="174" t="s">
        <v>149</v>
      </c>
      <c r="AD331" s="175" t="s">
        <v>79</v>
      </c>
      <c r="AE331" s="175">
        <f>V331+Y331</f>
        <v>54570</v>
      </c>
      <c r="AF331" s="174" t="s">
        <v>79</v>
      </c>
      <c r="AG331" s="174" t="s">
        <v>33</v>
      </c>
      <c r="AH331" s="174" t="s">
        <v>161</v>
      </c>
      <c r="AI331" s="174" t="s">
        <v>162</v>
      </c>
      <c r="AJ331" s="174"/>
    </row>
    <row r="332" spans="2:36" s="26" customFormat="1" ht="86.15" customHeight="1" x14ac:dyDescent="0.35">
      <c r="B332" s="173"/>
      <c r="C332" s="173"/>
      <c r="D332" s="173"/>
      <c r="E332" s="182"/>
      <c r="F332" s="182"/>
      <c r="G332" s="182"/>
      <c r="H332" s="173"/>
      <c r="I332" s="173"/>
      <c r="J332" s="9" t="s">
        <v>111</v>
      </c>
      <c r="K332" s="6" t="s">
        <v>112</v>
      </c>
      <c r="L332" s="6" t="s">
        <v>85</v>
      </c>
      <c r="M332" s="6">
        <v>1</v>
      </c>
      <c r="N332" s="174"/>
      <c r="O332" s="173"/>
      <c r="P332" s="173"/>
      <c r="Q332" s="173"/>
      <c r="R332" s="191"/>
      <c r="S332" s="191"/>
      <c r="T332" s="197"/>
      <c r="U332" s="197"/>
      <c r="V332" s="200"/>
      <c r="W332" s="199"/>
      <c r="X332" s="199"/>
      <c r="Y332" s="199"/>
      <c r="Z332" s="199"/>
      <c r="AA332" s="199"/>
      <c r="AB332" s="199"/>
      <c r="AC332" s="174"/>
      <c r="AD332" s="175"/>
      <c r="AE332" s="175"/>
      <c r="AF332" s="173"/>
      <c r="AG332" s="174"/>
      <c r="AH332" s="174"/>
      <c r="AI332" s="174"/>
      <c r="AJ332" s="173"/>
    </row>
    <row r="333" spans="2:36" s="26" customFormat="1" ht="59.15" customHeight="1" x14ac:dyDescent="0.35">
      <c r="B333" s="173"/>
      <c r="C333" s="173"/>
      <c r="D333" s="173"/>
      <c r="E333" s="182"/>
      <c r="F333" s="182"/>
      <c r="G333" s="182"/>
      <c r="H333" s="173"/>
      <c r="I333" s="173"/>
      <c r="J333" s="9" t="s">
        <v>127</v>
      </c>
      <c r="K333" s="6" t="s">
        <v>128</v>
      </c>
      <c r="L333" s="6" t="s">
        <v>85</v>
      </c>
      <c r="M333" s="10">
        <v>60</v>
      </c>
      <c r="N333" s="174"/>
      <c r="O333" s="173"/>
      <c r="P333" s="173"/>
      <c r="Q333" s="173"/>
      <c r="R333" s="191"/>
      <c r="S333" s="191"/>
      <c r="T333" s="197"/>
      <c r="U333" s="197"/>
      <c r="V333" s="188"/>
      <c r="W333" s="199"/>
      <c r="X333" s="199"/>
      <c r="Y333" s="199"/>
      <c r="Z333" s="199"/>
      <c r="AA333" s="199"/>
      <c r="AB333" s="199"/>
      <c r="AC333" s="174"/>
      <c r="AD333" s="175"/>
      <c r="AE333" s="175"/>
      <c r="AF333" s="173"/>
      <c r="AG333" s="174"/>
      <c r="AH333" s="174"/>
      <c r="AI333" s="174"/>
      <c r="AJ333" s="173"/>
    </row>
    <row r="334" spans="2:36" ht="39" x14ac:dyDescent="0.3">
      <c r="B334" s="173" t="s">
        <v>460</v>
      </c>
      <c r="C334" s="173" t="s">
        <v>461</v>
      </c>
      <c r="D334" s="173" t="s">
        <v>66</v>
      </c>
      <c r="E334" s="182" t="s">
        <v>67</v>
      </c>
      <c r="F334" s="182" t="s">
        <v>132</v>
      </c>
      <c r="G334" s="182" t="s">
        <v>69</v>
      </c>
      <c r="H334" s="173" t="s">
        <v>70</v>
      </c>
      <c r="I334" s="173" t="s">
        <v>79</v>
      </c>
      <c r="J334" s="9" t="s">
        <v>113</v>
      </c>
      <c r="K334" s="6" t="s">
        <v>114</v>
      </c>
      <c r="L334" s="6" t="s">
        <v>115</v>
      </c>
      <c r="M334" s="6">
        <v>1.5</v>
      </c>
      <c r="N334" s="174" t="s">
        <v>108</v>
      </c>
      <c r="O334" s="173" t="s">
        <v>457</v>
      </c>
      <c r="P334" s="173" t="s">
        <v>75</v>
      </c>
      <c r="Q334" s="173" t="s">
        <v>76</v>
      </c>
      <c r="R334" s="191" t="s">
        <v>77</v>
      </c>
      <c r="S334" s="191" t="s">
        <v>109</v>
      </c>
      <c r="T334" s="197">
        <f>V334+Y334</f>
        <v>91485</v>
      </c>
      <c r="U334" s="197" t="s">
        <v>79</v>
      </c>
      <c r="V334" s="199">
        <v>77762.25</v>
      </c>
      <c r="W334" s="199" t="s">
        <v>79</v>
      </c>
      <c r="X334" s="199" t="s">
        <v>79</v>
      </c>
      <c r="Y334" s="199">
        <v>13722.75</v>
      </c>
      <c r="Z334" s="199" t="s">
        <v>79</v>
      </c>
      <c r="AA334" s="199" t="s">
        <v>79</v>
      </c>
      <c r="AB334" s="199">
        <v>30495</v>
      </c>
      <c r="AC334" s="174" t="s">
        <v>80</v>
      </c>
      <c r="AD334" s="175" t="s">
        <v>79</v>
      </c>
      <c r="AE334" s="175">
        <f>V334+Y334</f>
        <v>91485</v>
      </c>
      <c r="AF334" s="173" t="s">
        <v>79</v>
      </c>
      <c r="AG334" s="174" t="s">
        <v>33</v>
      </c>
      <c r="AH334" s="174" t="s">
        <v>161</v>
      </c>
      <c r="AI334" s="174" t="s">
        <v>162</v>
      </c>
      <c r="AJ334" s="173"/>
    </row>
    <row r="335" spans="2:36" ht="65" x14ac:dyDescent="0.3">
      <c r="B335" s="173"/>
      <c r="C335" s="173"/>
      <c r="D335" s="173"/>
      <c r="E335" s="182"/>
      <c r="F335" s="182"/>
      <c r="G335" s="182"/>
      <c r="H335" s="173"/>
      <c r="I335" s="173"/>
      <c r="J335" s="9" t="s">
        <v>116</v>
      </c>
      <c r="K335" s="6" t="s">
        <v>117</v>
      </c>
      <c r="L335" s="6" t="s">
        <v>85</v>
      </c>
      <c r="M335" s="6">
        <v>1</v>
      </c>
      <c r="N335" s="174"/>
      <c r="O335" s="173"/>
      <c r="P335" s="173"/>
      <c r="Q335" s="173"/>
      <c r="R335" s="191"/>
      <c r="S335" s="191"/>
      <c r="T335" s="197"/>
      <c r="U335" s="197"/>
      <c r="V335" s="199"/>
      <c r="W335" s="199"/>
      <c r="X335" s="199"/>
      <c r="Y335" s="199"/>
      <c r="Z335" s="199"/>
      <c r="AA335" s="199"/>
      <c r="AB335" s="199"/>
      <c r="AC335" s="174"/>
      <c r="AD335" s="175"/>
      <c r="AE335" s="175"/>
      <c r="AF335" s="173"/>
      <c r="AG335" s="174"/>
      <c r="AH335" s="174"/>
      <c r="AI335" s="174"/>
      <c r="AJ335" s="173"/>
    </row>
    <row r="336" spans="2:36" ht="52" x14ac:dyDescent="0.3">
      <c r="B336" s="173"/>
      <c r="C336" s="173"/>
      <c r="D336" s="173"/>
      <c r="E336" s="182"/>
      <c r="F336" s="182"/>
      <c r="G336" s="182"/>
      <c r="H336" s="173"/>
      <c r="I336" s="173"/>
      <c r="J336" s="9" t="s">
        <v>216</v>
      </c>
      <c r="K336" s="6" t="s">
        <v>118</v>
      </c>
      <c r="L336" s="6" t="s">
        <v>119</v>
      </c>
      <c r="M336" s="6">
        <v>1</v>
      </c>
      <c r="N336" s="174"/>
      <c r="O336" s="173"/>
      <c r="P336" s="173"/>
      <c r="Q336" s="173"/>
      <c r="R336" s="191"/>
      <c r="S336" s="191"/>
      <c r="T336" s="197"/>
      <c r="U336" s="197"/>
      <c r="V336" s="199"/>
      <c r="W336" s="199"/>
      <c r="X336" s="199"/>
      <c r="Y336" s="199"/>
      <c r="Z336" s="199"/>
      <c r="AA336" s="199"/>
      <c r="AB336" s="199"/>
      <c r="AC336" s="174"/>
      <c r="AD336" s="175"/>
      <c r="AE336" s="175"/>
      <c r="AF336" s="173"/>
      <c r="AG336" s="174"/>
      <c r="AH336" s="174"/>
      <c r="AI336" s="174"/>
      <c r="AJ336" s="173"/>
    </row>
    <row r="337" spans="2:36" ht="26" x14ac:dyDescent="0.3">
      <c r="B337" s="173"/>
      <c r="C337" s="173"/>
      <c r="D337" s="173"/>
      <c r="E337" s="182"/>
      <c r="F337" s="182"/>
      <c r="G337" s="182"/>
      <c r="H337" s="173"/>
      <c r="I337" s="173"/>
      <c r="J337" s="9" t="s">
        <v>120</v>
      </c>
      <c r="K337" s="6" t="s">
        <v>121</v>
      </c>
      <c r="L337" s="6" t="s">
        <v>119</v>
      </c>
      <c r="M337" s="10">
        <v>1</v>
      </c>
      <c r="N337" s="174"/>
      <c r="O337" s="173"/>
      <c r="P337" s="173"/>
      <c r="Q337" s="173"/>
      <c r="R337" s="191"/>
      <c r="S337" s="191"/>
      <c r="T337" s="197"/>
      <c r="U337" s="197"/>
      <c r="V337" s="199"/>
      <c r="W337" s="199"/>
      <c r="X337" s="199"/>
      <c r="Y337" s="199"/>
      <c r="Z337" s="199"/>
      <c r="AA337" s="199"/>
      <c r="AB337" s="199"/>
      <c r="AC337" s="174"/>
      <c r="AD337" s="175"/>
      <c r="AE337" s="175"/>
      <c r="AF337" s="173"/>
      <c r="AG337" s="174"/>
      <c r="AH337" s="174"/>
      <c r="AI337" s="174"/>
      <c r="AJ337" s="173"/>
    </row>
    <row r="338" spans="2:36" ht="39" x14ac:dyDescent="0.3">
      <c r="B338" s="173" t="s">
        <v>462</v>
      </c>
      <c r="C338" s="173" t="s">
        <v>463</v>
      </c>
      <c r="D338" s="173" t="s">
        <v>66</v>
      </c>
      <c r="E338" s="182" t="s">
        <v>67</v>
      </c>
      <c r="F338" s="182" t="s">
        <v>132</v>
      </c>
      <c r="G338" s="182" t="s">
        <v>69</v>
      </c>
      <c r="H338" s="173" t="s">
        <v>70</v>
      </c>
      <c r="I338" s="173" t="s">
        <v>79</v>
      </c>
      <c r="J338" s="9" t="s">
        <v>113</v>
      </c>
      <c r="K338" s="6" t="s">
        <v>114</v>
      </c>
      <c r="L338" s="6" t="s">
        <v>115</v>
      </c>
      <c r="M338" s="6">
        <v>2</v>
      </c>
      <c r="N338" s="174" t="s">
        <v>108</v>
      </c>
      <c r="O338" s="173" t="s">
        <v>457</v>
      </c>
      <c r="P338" s="173" t="s">
        <v>75</v>
      </c>
      <c r="Q338" s="173" t="s">
        <v>76</v>
      </c>
      <c r="R338" s="191" t="s">
        <v>77</v>
      </c>
      <c r="S338" s="191" t="s">
        <v>109</v>
      </c>
      <c r="T338" s="197">
        <f>V338+Y338</f>
        <v>113152.5</v>
      </c>
      <c r="U338" s="197" t="s">
        <v>79</v>
      </c>
      <c r="V338" s="199">
        <v>96179.62</v>
      </c>
      <c r="W338" s="199" t="s">
        <v>79</v>
      </c>
      <c r="X338" s="199" t="s">
        <v>79</v>
      </c>
      <c r="Y338" s="199">
        <v>16972.88</v>
      </c>
      <c r="Z338" s="199" t="s">
        <v>79</v>
      </c>
      <c r="AA338" s="199" t="s">
        <v>79</v>
      </c>
      <c r="AB338" s="199">
        <v>37717.5</v>
      </c>
      <c r="AC338" s="174" t="s">
        <v>80</v>
      </c>
      <c r="AD338" s="175" t="s">
        <v>79</v>
      </c>
      <c r="AE338" s="175">
        <f>V338+Y338</f>
        <v>113152.5</v>
      </c>
      <c r="AF338" s="173" t="s">
        <v>79</v>
      </c>
      <c r="AG338" s="174" t="s">
        <v>33</v>
      </c>
      <c r="AH338" s="174" t="s">
        <v>161</v>
      </c>
      <c r="AI338" s="174" t="s">
        <v>162</v>
      </c>
      <c r="AJ338" s="173"/>
    </row>
    <row r="339" spans="2:36" ht="65" x14ac:dyDescent="0.3">
      <c r="B339" s="173"/>
      <c r="C339" s="173"/>
      <c r="D339" s="173"/>
      <c r="E339" s="182"/>
      <c r="F339" s="182"/>
      <c r="G339" s="182"/>
      <c r="H339" s="173"/>
      <c r="I339" s="173"/>
      <c r="J339" s="9" t="s">
        <v>116</v>
      </c>
      <c r="K339" s="6" t="s">
        <v>117</v>
      </c>
      <c r="L339" s="6" t="s">
        <v>85</v>
      </c>
      <c r="M339" s="6">
        <v>2</v>
      </c>
      <c r="N339" s="174"/>
      <c r="O339" s="173"/>
      <c r="P339" s="173"/>
      <c r="Q339" s="173"/>
      <c r="R339" s="191"/>
      <c r="S339" s="191"/>
      <c r="T339" s="197"/>
      <c r="U339" s="197"/>
      <c r="V339" s="199"/>
      <c r="W339" s="199"/>
      <c r="X339" s="199"/>
      <c r="Y339" s="199"/>
      <c r="Z339" s="199"/>
      <c r="AA339" s="199"/>
      <c r="AB339" s="199"/>
      <c r="AC339" s="174"/>
      <c r="AD339" s="175"/>
      <c r="AE339" s="175"/>
      <c r="AF339" s="173"/>
      <c r="AG339" s="174"/>
      <c r="AH339" s="174"/>
      <c r="AI339" s="174"/>
      <c r="AJ339" s="173"/>
    </row>
    <row r="340" spans="2:36" ht="52" x14ac:dyDescent="0.3">
      <c r="B340" s="173"/>
      <c r="C340" s="173"/>
      <c r="D340" s="173"/>
      <c r="E340" s="182"/>
      <c r="F340" s="182"/>
      <c r="G340" s="182"/>
      <c r="H340" s="173"/>
      <c r="I340" s="173"/>
      <c r="J340" s="9" t="s">
        <v>216</v>
      </c>
      <c r="K340" s="6" t="s">
        <v>118</v>
      </c>
      <c r="L340" s="6" t="s">
        <v>119</v>
      </c>
      <c r="M340" s="6">
        <v>2</v>
      </c>
      <c r="N340" s="174"/>
      <c r="O340" s="173"/>
      <c r="P340" s="173"/>
      <c r="Q340" s="173"/>
      <c r="R340" s="191"/>
      <c r="S340" s="191"/>
      <c r="T340" s="197"/>
      <c r="U340" s="197"/>
      <c r="V340" s="199"/>
      <c r="W340" s="199"/>
      <c r="X340" s="199"/>
      <c r="Y340" s="199"/>
      <c r="Z340" s="199"/>
      <c r="AA340" s="199"/>
      <c r="AB340" s="199"/>
      <c r="AC340" s="174"/>
      <c r="AD340" s="175"/>
      <c r="AE340" s="175"/>
      <c r="AF340" s="173"/>
      <c r="AG340" s="174"/>
      <c r="AH340" s="174"/>
      <c r="AI340" s="174"/>
      <c r="AJ340" s="173"/>
    </row>
    <row r="341" spans="2:36" ht="26" x14ac:dyDescent="0.3">
      <c r="B341" s="173"/>
      <c r="C341" s="173"/>
      <c r="D341" s="173"/>
      <c r="E341" s="182"/>
      <c r="F341" s="182"/>
      <c r="G341" s="182"/>
      <c r="H341" s="173"/>
      <c r="I341" s="173"/>
      <c r="J341" s="9" t="s">
        <v>120</v>
      </c>
      <c r="K341" s="6" t="s">
        <v>121</v>
      </c>
      <c r="L341" s="6" t="s">
        <v>119</v>
      </c>
      <c r="M341" s="10">
        <v>2</v>
      </c>
      <c r="N341" s="174"/>
      <c r="O341" s="173"/>
      <c r="P341" s="173"/>
      <c r="Q341" s="173"/>
      <c r="R341" s="191"/>
      <c r="S341" s="191"/>
      <c r="T341" s="197"/>
      <c r="U341" s="197"/>
      <c r="V341" s="199"/>
      <c r="W341" s="199"/>
      <c r="X341" s="199"/>
      <c r="Y341" s="199"/>
      <c r="Z341" s="199"/>
      <c r="AA341" s="199"/>
      <c r="AB341" s="199"/>
      <c r="AC341" s="174"/>
      <c r="AD341" s="175"/>
      <c r="AE341" s="175"/>
      <c r="AF341" s="173"/>
      <c r="AG341" s="174"/>
      <c r="AH341" s="174"/>
      <c r="AI341" s="174"/>
      <c r="AJ341" s="173"/>
    </row>
    <row r="342" spans="2:36" s="26" customFormat="1" ht="132" customHeight="1" x14ac:dyDescent="0.35">
      <c r="B342" s="173" t="s">
        <v>464</v>
      </c>
      <c r="C342" s="173" t="s">
        <v>465</v>
      </c>
      <c r="D342" s="173" t="s">
        <v>106</v>
      </c>
      <c r="E342" s="182" t="s">
        <v>67</v>
      </c>
      <c r="F342" s="182" t="s">
        <v>134</v>
      </c>
      <c r="G342" s="182" t="s">
        <v>147</v>
      </c>
      <c r="H342" s="173" t="s">
        <v>70</v>
      </c>
      <c r="I342" s="173" t="s">
        <v>79</v>
      </c>
      <c r="J342" s="9" t="s">
        <v>215</v>
      </c>
      <c r="K342" s="6" t="s">
        <v>107</v>
      </c>
      <c r="L342" s="6" t="s">
        <v>86</v>
      </c>
      <c r="M342" s="6">
        <v>40</v>
      </c>
      <c r="N342" s="174" t="s">
        <v>108</v>
      </c>
      <c r="O342" s="173" t="s">
        <v>457</v>
      </c>
      <c r="P342" s="173" t="s">
        <v>75</v>
      </c>
      <c r="Q342" s="173" t="s">
        <v>76</v>
      </c>
      <c r="R342" s="191" t="s">
        <v>77</v>
      </c>
      <c r="S342" s="191" t="s">
        <v>109</v>
      </c>
      <c r="T342" s="197">
        <f>V342+Y342</f>
        <v>31832.5</v>
      </c>
      <c r="U342" s="197" t="s">
        <v>79</v>
      </c>
      <c r="V342" s="187">
        <v>27057.62</v>
      </c>
      <c r="W342" s="199" t="s">
        <v>79</v>
      </c>
      <c r="X342" s="199" t="s">
        <v>79</v>
      </c>
      <c r="Y342" s="199">
        <v>4774.88</v>
      </c>
      <c r="Z342" s="199" t="s">
        <v>98</v>
      </c>
      <c r="AA342" s="199" t="s">
        <v>79</v>
      </c>
      <c r="AB342" s="199">
        <v>5617.5</v>
      </c>
      <c r="AC342" s="174" t="s">
        <v>149</v>
      </c>
      <c r="AD342" s="175" t="s">
        <v>79</v>
      </c>
      <c r="AE342" s="175">
        <f>V342+Y342</f>
        <v>31832.5</v>
      </c>
      <c r="AF342" s="174" t="s">
        <v>79</v>
      </c>
      <c r="AG342" s="174" t="s">
        <v>33</v>
      </c>
      <c r="AH342" s="174" t="s">
        <v>180</v>
      </c>
      <c r="AI342" s="174" t="s">
        <v>164</v>
      </c>
      <c r="AJ342" s="174"/>
    </row>
    <row r="343" spans="2:36" s="26" customFormat="1" ht="86.15" customHeight="1" x14ac:dyDescent="0.35">
      <c r="B343" s="173"/>
      <c r="C343" s="173"/>
      <c r="D343" s="173"/>
      <c r="E343" s="182"/>
      <c r="F343" s="182"/>
      <c r="G343" s="182"/>
      <c r="H343" s="173"/>
      <c r="I343" s="173"/>
      <c r="J343" s="9" t="s">
        <v>111</v>
      </c>
      <c r="K343" s="6" t="s">
        <v>112</v>
      </c>
      <c r="L343" s="6" t="s">
        <v>85</v>
      </c>
      <c r="M343" s="6">
        <v>1</v>
      </c>
      <c r="N343" s="174"/>
      <c r="O343" s="173"/>
      <c r="P343" s="173"/>
      <c r="Q343" s="173"/>
      <c r="R343" s="191"/>
      <c r="S343" s="191"/>
      <c r="T343" s="197"/>
      <c r="U343" s="197"/>
      <c r="V343" s="200"/>
      <c r="W343" s="199"/>
      <c r="X343" s="199"/>
      <c r="Y343" s="199"/>
      <c r="Z343" s="199"/>
      <c r="AA343" s="199"/>
      <c r="AB343" s="199"/>
      <c r="AC343" s="174"/>
      <c r="AD343" s="175"/>
      <c r="AE343" s="175"/>
      <c r="AF343" s="173"/>
      <c r="AG343" s="174"/>
      <c r="AH343" s="174"/>
      <c r="AI343" s="174"/>
      <c r="AJ343" s="173"/>
    </row>
    <row r="344" spans="2:36" s="26" customFormat="1" ht="59.15" customHeight="1" x14ac:dyDescent="0.35">
      <c r="B344" s="173"/>
      <c r="C344" s="173"/>
      <c r="D344" s="173"/>
      <c r="E344" s="182"/>
      <c r="F344" s="182"/>
      <c r="G344" s="182"/>
      <c r="H344" s="173"/>
      <c r="I344" s="173"/>
      <c r="J344" s="9" t="s">
        <v>127</v>
      </c>
      <c r="K344" s="6" t="s">
        <v>128</v>
      </c>
      <c r="L344" s="6" t="s">
        <v>85</v>
      </c>
      <c r="M344" s="10">
        <v>50</v>
      </c>
      <c r="N344" s="174"/>
      <c r="O344" s="173"/>
      <c r="P344" s="173"/>
      <c r="Q344" s="173"/>
      <c r="R344" s="191"/>
      <c r="S344" s="191"/>
      <c r="T344" s="197"/>
      <c r="U344" s="197"/>
      <c r="V344" s="188"/>
      <c r="W344" s="199"/>
      <c r="X344" s="199"/>
      <c r="Y344" s="199"/>
      <c r="Z344" s="199"/>
      <c r="AA344" s="199"/>
      <c r="AB344" s="199"/>
      <c r="AC344" s="174"/>
      <c r="AD344" s="175"/>
      <c r="AE344" s="175"/>
      <c r="AF344" s="173"/>
      <c r="AG344" s="174"/>
      <c r="AH344" s="174"/>
      <c r="AI344" s="174"/>
      <c r="AJ344" s="173"/>
    </row>
    <row r="345" spans="2:36" s="26" customFormat="1" ht="89.15" customHeight="1" x14ac:dyDescent="0.35">
      <c r="B345" s="173" t="s">
        <v>466</v>
      </c>
      <c r="C345" s="173" t="s">
        <v>467</v>
      </c>
      <c r="D345" s="173" t="s">
        <v>106</v>
      </c>
      <c r="E345" s="182" t="s">
        <v>67</v>
      </c>
      <c r="F345" s="182" t="s">
        <v>134</v>
      </c>
      <c r="G345" s="182" t="s">
        <v>147</v>
      </c>
      <c r="H345" s="173" t="s">
        <v>70</v>
      </c>
      <c r="I345" s="173" t="s">
        <v>79</v>
      </c>
      <c r="J345" s="25" t="s">
        <v>215</v>
      </c>
      <c r="K345" s="4" t="s">
        <v>107</v>
      </c>
      <c r="L345" s="4" t="s">
        <v>86</v>
      </c>
      <c r="M345" s="4">
        <v>40</v>
      </c>
      <c r="N345" s="174" t="s">
        <v>108</v>
      </c>
      <c r="O345" s="173" t="s">
        <v>457</v>
      </c>
      <c r="P345" s="173" t="s">
        <v>75</v>
      </c>
      <c r="Q345" s="173" t="s">
        <v>76</v>
      </c>
      <c r="R345" s="191" t="s">
        <v>77</v>
      </c>
      <c r="S345" s="191" t="s">
        <v>109</v>
      </c>
      <c r="T345" s="197">
        <f>V345+Y345</f>
        <v>54570</v>
      </c>
      <c r="U345" s="197" t="s">
        <v>79</v>
      </c>
      <c r="V345" s="187">
        <v>46384.52</v>
      </c>
      <c r="W345" s="199" t="s">
        <v>79</v>
      </c>
      <c r="X345" s="199" t="s">
        <v>79</v>
      </c>
      <c r="Y345" s="199">
        <v>8185.48</v>
      </c>
      <c r="Z345" s="199" t="s">
        <v>98</v>
      </c>
      <c r="AA345" s="199" t="s">
        <v>79</v>
      </c>
      <c r="AB345" s="199">
        <v>9630</v>
      </c>
      <c r="AC345" s="174" t="s">
        <v>149</v>
      </c>
      <c r="AD345" s="175" t="s">
        <v>79</v>
      </c>
      <c r="AE345" s="175">
        <f>V345+Y345</f>
        <v>54570</v>
      </c>
      <c r="AF345" s="174" t="s">
        <v>79</v>
      </c>
      <c r="AG345" s="174" t="s">
        <v>33</v>
      </c>
      <c r="AH345" s="174" t="s">
        <v>180</v>
      </c>
      <c r="AI345" s="174" t="s">
        <v>164</v>
      </c>
      <c r="AJ345" s="174"/>
    </row>
    <row r="346" spans="2:36" s="26" customFormat="1" ht="86.15" customHeight="1" x14ac:dyDescent="0.35">
      <c r="B346" s="173"/>
      <c r="C346" s="173"/>
      <c r="D346" s="173"/>
      <c r="E346" s="182"/>
      <c r="F346" s="182"/>
      <c r="G346" s="182"/>
      <c r="H346" s="173"/>
      <c r="I346" s="173"/>
      <c r="J346" s="9" t="s">
        <v>111</v>
      </c>
      <c r="K346" s="6" t="s">
        <v>112</v>
      </c>
      <c r="L346" s="6" t="s">
        <v>85</v>
      </c>
      <c r="M346" s="6">
        <v>2</v>
      </c>
      <c r="N346" s="174"/>
      <c r="O346" s="173"/>
      <c r="P346" s="173"/>
      <c r="Q346" s="173"/>
      <c r="R346" s="191"/>
      <c r="S346" s="191"/>
      <c r="T346" s="197"/>
      <c r="U346" s="197"/>
      <c r="V346" s="200"/>
      <c r="W346" s="199"/>
      <c r="X346" s="199"/>
      <c r="Y346" s="199"/>
      <c r="Z346" s="199"/>
      <c r="AA346" s="199"/>
      <c r="AB346" s="199"/>
      <c r="AC346" s="174"/>
      <c r="AD346" s="175"/>
      <c r="AE346" s="175"/>
      <c r="AF346" s="173"/>
      <c r="AG346" s="174"/>
      <c r="AH346" s="174"/>
      <c r="AI346" s="174"/>
      <c r="AJ346" s="173"/>
    </row>
    <row r="347" spans="2:36" s="26" customFormat="1" ht="88.5" customHeight="1" x14ac:dyDescent="0.35">
      <c r="B347" s="173"/>
      <c r="C347" s="173"/>
      <c r="D347" s="173"/>
      <c r="E347" s="182"/>
      <c r="F347" s="182"/>
      <c r="G347" s="182"/>
      <c r="H347" s="173"/>
      <c r="I347" s="173"/>
      <c r="J347" s="9" t="s">
        <v>127</v>
      </c>
      <c r="K347" s="6" t="s">
        <v>128</v>
      </c>
      <c r="L347" s="6" t="s">
        <v>85</v>
      </c>
      <c r="M347" s="10">
        <v>40</v>
      </c>
      <c r="N347" s="174"/>
      <c r="O347" s="173"/>
      <c r="P347" s="173"/>
      <c r="Q347" s="173"/>
      <c r="R347" s="191"/>
      <c r="S347" s="191"/>
      <c r="T347" s="197"/>
      <c r="U347" s="197"/>
      <c r="V347" s="188"/>
      <c r="W347" s="199"/>
      <c r="X347" s="199"/>
      <c r="Y347" s="199"/>
      <c r="Z347" s="199"/>
      <c r="AA347" s="199"/>
      <c r="AB347" s="199"/>
      <c r="AC347" s="174"/>
      <c r="AD347" s="175"/>
      <c r="AE347" s="175"/>
      <c r="AF347" s="173"/>
      <c r="AG347" s="174"/>
      <c r="AH347" s="174"/>
      <c r="AI347" s="174"/>
      <c r="AJ347" s="173"/>
    </row>
    <row r="348" spans="2:36" s="26" customFormat="1" ht="102.65" customHeight="1" x14ac:dyDescent="0.35">
      <c r="B348" s="173" t="s">
        <v>468</v>
      </c>
      <c r="C348" s="173" t="s">
        <v>469</v>
      </c>
      <c r="D348" s="173" t="s">
        <v>106</v>
      </c>
      <c r="E348" s="182" t="s">
        <v>67</v>
      </c>
      <c r="F348" s="182" t="s">
        <v>134</v>
      </c>
      <c r="G348" s="182" t="s">
        <v>147</v>
      </c>
      <c r="H348" s="173" t="s">
        <v>70</v>
      </c>
      <c r="I348" s="173" t="s">
        <v>79</v>
      </c>
      <c r="J348" s="25" t="s">
        <v>215</v>
      </c>
      <c r="K348" s="4" t="s">
        <v>107</v>
      </c>
      <c r="L348" s="4" t="s">
        <v>86</v>
      </c>
      <c r="M348" s="4">
        <v>40</v>
      </c>
      <c r="N348" s="174" t="s">
        <v>108</v>
      </c>
      <c r="O348" s="173" t="s">
        <v>457</v>
      </c>
      <c r="P348" s="173" t="s">
        <v>75</v>
      </c>
      <c r="Q348" s="173" t="s">
        <v>76</v>
      </c>
      <c r="R348" s="191" t="s">
        <v>77</v>
      </c>
      <c r="S348" s="191" t="s">
        <v>109</v>
      </c>
      <c r="T348" s="197">
        <f>V348+Y348</f>
        <v>100045</v>
      </c>
      <c r="U348" s="197" t="s">
        <v>79</v>
      </c>
      <c r="V348" s="187">
        <v>85038.25</v>
      </c>
      <c r="W348" s="199" t="s">
        <v>79</v>
      </c>
      <c r="X348" s="199" t="s">
        <v>79</v>
      </c>
      <c r="Y348" s="199">
        <v>15006.75</v>
      </c>
      <c r="Z348" s="199" t="s">
        <v>98</v>
      </c>
      <c r="AA348" s="199" t="s">
        <v>79</v>
      </c>
      <c r="AB348" s="199">
        <v>17655</v>
      </c>
      <c r="AC348" s="174" t="s">
        <v>149</v>
      </c>
      <c r="AD348" s="175" t="s">
        <v>79</v>
      </c>
      <c r="AE348" s="175">
        <f>V348+Y348</f>
        <v>100045</v>
      </c>
      <c r="AF348" s="174" t="s">
        <v>79</v>
      </c>
      <c r="AG348" s="174" t="s">
        <v>33</v>
      </c>
      <c r="AH348" s="174" t="s">
        <v>180</v>
      </c>
      <c r="AI348" s="174" t="s">
        <v>164</v>
      </c>
      <c r="AJ348" s="174"/>
    </row>
    <row r="349" spans="2:36" s="26" customFormat="1" ht="59.5" customHeight="1" x14ac:dyDescent="0.35">
      <c r="B349" s="173"/>
      <c r="C349" s="173"/>
      <c r="D349" s="173"/>
      <c r="E349" s="182"/>
      <c r="F349" s="182"/>
      <c r="G349" s="182"/>
      <c r="H349" s="173"/>
      <c r="I349" s="173"/>
      <c r="J349" s="9" t="s">
        <v>111</v>
      </c>
      <c r="K349" s="6" t="s">
        <v>112</v>
      </c>
      <c r="L349" s="6" t="s">
        <v>85</v>
      </c>
      <c r="M349" s="6">
        <v>1</v>
      </c>
      <c r="N349" s="174"/>
      <c r="O349" s="173"/>
      <c r="P349" s="173"/>
      <c r="Q349" s="173"/>
      <c r="R349" s="191"/>
      <c r="S349" s="191"/>
      <c r="T349" s="197"/>
      <c r="U349" s="197"/>
      <c r="V349" s="200"/>
      <c r="W349" s="199"/>
      <c r="X349" s="199"/>
      <c r="Y349" s="199"/>
      <c r="Z349" s="199"/>
      <c r="AA349" s="199"/>
      <c r="AB349" s="199"/>
      <c r="AC349" s="174"/>
      <c r="AD349" s="175"/>
      <c r="AE349" s="175"/>
      <c r="AF349" s="173"/>
      <c r="AG349" s="174"/>
      <c r="AH349" s="174"/>
      <c r="AI349" s="174"/>
      <c r="AJ349" s="173"/>
    </row>
    <row r="350" spans="2:36" s="26" customFormat="1" ht="51.65" customHeight="1" x14ac:dyDescent="0.35">
      <c r="B350" s="173"/>
      <c r="C350" s="173"/>
      <c r="D350" s="173"/>
      <c r="E350" s="182"/>
      <c r="F350" s="182"/>
      <c r="G350" s="182"/>
      <c r="H350" s="173"/>
      <c r="I350" s="173"/>
      <c r="J350" s="9" t="s">
        <v>127</v>
      </c>
      <c r="K350" s="6" t="s">
        <v>128</v>
      </c>
      <c r="L350" s="6" t="s">
        <v>85</v>
      </c>
      <c r="M350" s="10">
        <v>10</v>
      </c>
      <c r="N350" s="174"/>
      <c r="O350" s="173"/>
      <c r="P350" s="173"/>
      <c r="Q350" s="173"/>
      <c r="R350" s="191"/>
      <c r="S350" s="191"/>
      <c r="T350" s="197"/>
      <c r="U350" s="197"/>
      <c r="V350" s="188"/>
      <c r="W350" s="199"/>
      <c r="X350" s="199"/>
      <c r="Y350" s="199"/>
      <c r="Z350" s="199"/>
      <c r="AA350" s="199"/>
      <c r="AB350" s="199"/>
      <c r="AC350" s="174"/>
      <c r="AD350" s="175"/>
      <c r="AE350" s="175"/>
      <c r="AF350" s="173"/>
      <c r="AG350" s="174"/>
      <c r="AH350" s="174"/>
      <c r="AI350" s="174"/>
      <c r="AJ350" s="173"/>
    </row>
    <row r="351" spans="2:36" s="26" customFormat="1" ht="100.5" customHeight="1" x14ac:dyDescent="0.35">
      <c r="B351" s="173" t="s">
        <v>470</v>
      </c>
      <c r="C351" s="173" t="s">
        <v>471</v>
      </c>
      <c r="D351" s="173" t="s">
        <v>106</v>
      </c>
      <c r="E351" s="182" t="s">
        <v>67</v>
      </c>
      <c r="F351" s="182" t="s">
        <v>134</v>
      </c>
      <c r="G351" s="182" t="s">
        <v>147</v>
      </c>
      <c r="H351" s="173" t="s">
        <v>70</v>
      </c>
      <c r="I351" s="173" t="s">
        <v>79</v>
      </c>
      <c r="J351" s="9" t="s">
        <v>215</v>
      </c>
      <c r="K351" s="6" t="s">
        <v>107</v>
      </c>
      <c r="L351" s="6" t="s">
        <v>86</v>
      </c>
      <c r="M351" s="10">
        <v>40</v>
      </c>
      <c r="N351" s="174" t="s">
        <v>108</v>
      </c>
      <c r="O351" s="173" t="s">
        <v>457</v>
      </c>
      <c r="P351" s="173" t="s">
        <v>75</v>
      </c>
      <c r="Q351" s="173" t="s">
        <v>76</v>
      </c>
      <c r="R351" s="191" t="s">
        <v>77</v>
      </c>
      <c r="S351" s="191" t="s">
        <v>109</v>
      </c>
      <c r="T351" s="197">
        <f>V351+Y351</f>
        <v>72760</v>
      </c>
      <c r="U351" s="197" t="s">
        <v>79</v>
      </c>
      <c r="V351" s="187">
        <v>61846</v>
      </c>
      <c r="W351" s="199" t="s">
        <v>79</v>
      </c>
      <c r="X351" s="199" t="s">
        <v>79</v>
      </c>
      <c r="Y351" s="199">
        <v>10914</v>
      </c>
      <c r="Z351" s="199" t="s">
        <v>98</v>
      </c>
      <c r="AA351" s="199" t="s">
        <v>79</v>
      </c>
      <c r="AB351" s="199">
        <v>12840</v>
      </c>
      <c r="AC351" s="174" t="s">
        <v>149</v>
      </c>
      <c r="AD351" s="175" t="s">
        <v>79</v>
      </c>
      <c r="AE351" s="175">
        <f>V351+Y351</f>
        <v>72760</v>
      </c>
      <c r="AF351" s="174" t="s">
        <v>79</v>
      </c>
      <c r="AG351" s="174" t="s">
        <v>33</v>
      </c>
      <c r="AH351" s="174" t="s">
        <v>316</v>
      </c>
      <c r="AI351" s="174" t="s">
        <v>382</v>
      </c>
      <c r="AJ351" s="174"/>
    </row>
    <row r="352" spans="2:36" s="26" customFormat="1" ht="58" customHeight="1" x14ac:dyDescent="0.35">
      <c r="B352" s="173"/>
      <c r="C352" s="173"/>
      <c r="D352" s="173"/>
      <c r="E352" s="182"/>
      <c r="F352" s="182"/>
      <c r="G352" s="182"/>
      <c r="H352" s="173"/>
      <c r="I352" s="173"/>
      <c r="J352" s="9" t="s">
        <v>111</v>
      </c>
      <c r="K352" s="6" t="s">
        <v>112</v>
      </c>
      <c r="L352" s="6" t="s">
        <v>85</v>
      </c>
      <c r="M352" s="10">
        <v>2</v>
      </c>
      <c r="N352" s="174"/>
      <c r="O352" s="173"/>
      <c r="P352" s="173"/>
      <c r="Q352" s="173"/>
      <c r="R352" s="191"/>
      <c r="S352" s="191"/>
      <c r="T352" s="197"/>
      <c r="U352" s="197"/>
      <c r="V352" s="200"/>
      <c r="W352" s="199"/>
      <c r="X352" s="199"/>
      <c r="Y352" s="199"/>
      <c r="Z352" s="199"/>
      <c r="AA352" s="199"/>
      <c r="AB352" s="199"/>
      <c r="AC352" s="174"/>
      <c r="AD352" s="175"/>
      <c r="AE352" s="175"/>
      <c r="AF352" s="173"/>
      <c r="AG352" s="174"/>
      <c r="AH352" s="174"/>
      <c r="AI352" s="174"/>
      <c r="AJ352" s="173"/>
    </row>
    <row r="353" spans="2:36" s="26" customFormat="1" ht="43" customHeight="1" x14ac:dyDescent="0.35">
      <c r="B353" s="173"/>
      <c r="C353" s="173"/>
      <c r="D353" s="173"/>
      <c r="E353" s="182"/>
      <c r="F353" s="182"/>
      <c r="G353" s="182"/>
      <c r="H353" s="173"/>
      <c r="I353" s="173"/>
      <c r="J353" s="9" t="s">
        <v>127</v>
      </c>
      <c r="K353" s="6" t="s">
        <v>128</v>
      </c>
      <c r="L353" s="6" t="s">
        <v>85</v>
      </c>
      <c r="M353" s="10">
        <v>40</v>
      </c>
      <c r="N353" s="174"/>
      <c r="O353" s="173"/>
      <c r="P353" s="173"/>
      <c r="Q353" s="173"/>
      <c r="R353" s="191"/>
      <c r="S353" s="191"/>
      <c r="T353" s="197"/>
      <c r="U353" s="197"/>
      <c r="V353" s="188"/>
      <c r="W353" s="199"/>
      <c r="X353" s="199"/>
      <c r="Y353" s="199"/>
      <c r="Z353" s="199"/>
      <c r="AA353" s="199"/>
      <c r="AB353" s="199"/>
      <c r="AC353" s="174"/>
      <c r="AD353" s="175"/>
      <c r="AE353" s="175"/>
      <c r="AF353" s="173"/>
      <c r="AG353" s="174"/>
      <c r="AH353" s="174"/>
      <c r="AI353" s="174"/>
      <c r="AJ353" s="173"/>
    </row>
    <row r="354" spans="2:36" s="26" customFormat="1" ht="100.5" customHeight="1" x14ac:dyDescent="0.35">
      <c r="B354" s="173" t="s">
        <v>472</v>
      </c>
      <c r="C354" s="173" t="s">
        <v>456</v>
      </c>
      <c r="D354" s="173" t="s">
        <v>106</v>
      </c>
      <c r="E354" s="182" t="s">
        <v>67</v>
      </c>
      <c r="F354" s="182" t="s">
        <v>134</v>
      </c>
      <c r="G354" s="182" t="s">
        <v>147</v>
      </c>
      <c r="H354" s="173" t="s">
        <v>70</v>
      </c>
      <c r="I354" s="173" t="s">
        <v>79</v>
      </c>
      <c r="J354" s="9" t="s">
        <v>215</v>
      </c>
      <c r="K354" s="6" t="s">
        <v>107</v>
      </c>
      <c r="L354" s="6" t="s">
        <v>86</v>
      </c>
      <c r="M354" s="10">
        <v>40</v>
      </c>
      <c r="N354" s="174" t="s">
        <v>108</v>
      </c>
      <c r="O354" s="173" t="s">
        <v>457</v>
      </c>
      <c r="P354" s="173" t="s">
        <v>75</v>
      </c>
      <c r="Q354" s="173" t="s">
        <v>76</v>
      </c>
      <c r="R354" s="191" t="s">
        <v>77</v>
      </c>
      <c r="S354" s="191" t="s">
        <v>109</v>
      </c>
      <c r="T354" s="197">
        <f>V354+Y354</f>
        <v>95497.5</v>
      </c>
      <c r="U354" s="197" t="s">
        <v>79</v>
      </c>
      <c r="V354" s="187">
        <v>81172.86</v>
      </c>
      <c r="W354" s="199" t="s">
        <v>79</v>
      </c>
      <c r="X354" s="199" t="s">
        <v>79</v>
      </c>
      <c r="Y354" s="199">
        <v>14324.64</v>
      </c>
      <c r="Z354" s="199" t="s">
        <v>98</v>
      </c>
      <c r="AA354" s="199" t="s">
        <v>79</v>
      </c>
      <c r="AB354" s="199">
        <v>16852.5</v>
      </c>
      <c r="AC354" s="174" t="s">
        <v>149</v>
      </c>
      <c r="AD354" s="175" t="s">
        <v>79</v>
      </c>
      <c r="AE354" s="175">
        <f>V354+Y354</f>
        <v>95497.5</v>
      </c>
      <c r="AF354" s="174" t="s">
        <v>79</v>
      </c>
      <c r="AG354" s="174" t="s">
        <v>33</v>
      </c>
      <c r="AH354" s="174" t="s">
        <v>269</v>
      </c>
      <c r="AI354" s="174" t="s">
        <v>170</v>
      </c>
      <c r="AJ354" s="174"/>
    </row>
    <row r="355" spans="2:36" s="26" customFormat="1" ht="58" customHeight="1" x14ac:dyDescent="0.35">
      <c r="B355" s="173"/>
      <c r="C355" s="173"/>
      <c r="D355" s="173"/>
      <c r="E355" s="182"/>
      <c r="F355" s="182"/>
      <c r="G355" s="182"/>
      <c r="H355" s="173"/>
      <c r="I355" s="173"/>
      <c r="J355" s="9" t="s">
        <v>111</v>
      </c>
      <c r="K355" s="6" t="s">
        <v>112</v>
      </c>
      <c r="L355" s="6" t="s">
        <v>85</v>
      </c>
      <c r="M355" s="10">
        <v>1</v>
      </c>
      <c r="N355" s="174"/>
      <c r="O355" s="173"/>
      <c r="P355" s="173"/>
      <c r="Q355" s="173"/>
      <c r="R355" s="191"/>
      <c r="S355" s="191"/>
      <c r="T355" s="197"/>
      <c r="U355" s="197"/>
      <c r="V355" s="200"/>
      <c r="W355" s="199"/>
      <c r="X355" s="199"/>
      <c r="Y355" s="199"/>
      <c r="Z355" s="199"/>
      <c r="AA355" s="199"/>
      <c r="AB355" s="199"/>
      <c r="AC355" s="174"/>
      <c r="AD355" s="175"/>
      <c r="AE355" s="175"/>
      <c r="AF355" s="173"/>
      <c r="AG355" s="174"/>
      <c r="AH355" s="174"/>
      <c r="AI355" s="174"/>
      <c r="AJ355" s="173"/>
    </row>
    <row r="356" spans="2:36" s="26" customFormat="1" ht="43" customHeight="1" x14ac:dyDescent="0.35">
      <c r="B356" s="173"/>
      <c r="C356" s="173"/>
      <c r="D356" s="173"/>
      <c r="E356" s="182"/>
      <c r="F356" s="182"/>
      <c r="G356" s="182"/>
      <c r="H356" s="173"/>
      <c r="I356" s="173"/>
      <c r="J356" s="9" t="s">
        <v>127</v>
      </c>
      <c r="K356" s="6" t="s">
        <v>128</v>
      </c>
      <c r="L356" s="6" t="s">
        <v>85</v>
      </c>
      <c r="M356" s="10">
        <v>60</v>
      </c>
      <c r="N356" s="174"/>
      <c r="O356" s="173"/>
      <c r="P356" s="173"/>
      <c r="Q356" s="173"/>
      <c r="R356" s="191"/>
      <c r="S356" s="191"/>
      <c r="T356" s="197"/>
      <c r="U356" s="197"/>
      <c r="V356" s="188"/>
      <c r="W356" s="199"/>
      <c r="X356" s="199"/>
      <c r="Y356" s="199"/>
      <c r="Z356" s="199"/>
      <c r="AA356" s="199"/>
      <c r="AB356" s="199"/>
      <c r="AC356" s="174"/>
      <c r="AD356" s="175"/>
      <c r="AE356" s="175"/>
      <c r="AF356" s="173"/>
      <c r="AG356" s="174"/>
      <c r="AH356" s="174"/>
      <c r="AI356" s="174"/>
      <c r="AJ356" s="173"/>
    </row>
    <row r="357" spans="2:36" s="26" customFormat="1" ht="100.5" customHeight="1" x14ac:dyDescent="0.35">
      <c r="B357" s="173" t="s">
        <v>473</v>
      </c>
      <c r="C357" s="173" t="s">
        <v>467</v>
      </c>
      <c r="D357" s="173" t="s">
        <v>106</v>
      </c>
      <c r="E357" s="182" t="s">
        <v>67</v>
      </c>
      <c r="F357" s="182" t="s">
        <v>134</v>
      </c>
      <c r="G357" s="182" t="s">
        <v>147</v>
      </c>
      <c r="H357" s="173" t="s">
        <v>70</v>
      </c>
      <c r="I357" s="173" t="s">
        <v>79</v>
      </c>
      <c r="J357" s="9" t="s">
        <v>215</v>
      </c>
      <c r="K357" s="6" t="s">
        <v>107</v>
      </c>
      <c r="L357" s="6" t="s">
        <v>86</v>
      </c>
      <c r="M357" s="10">
        <v>40</v>
      </c>
      <c r="N357" s="174" t="s">
        <v>108</v>
      </c>
      <c r="O357" s="173" t="s">
        <v>457</v>
      </c>
      <c r="P357" s="173" t="s">
        <v>75</v>
      </c>
      <c r="Q357" s="173" t="s">
        <v>76</v>
      </c>
      <c r="R357" s="191" t="s">
        <v>77</v>
      </c>
      <c r="S357" s="191" t="s">
        <v>109</v>
      </c>
      <c r="T357" s="197">
        <f>V357+Y357</f>
        <v>54570</v>
      </c>
      <c r="U357" s="197" t="s">
        <v>79</v>
      </c>
      <c r="V357" s="187">
        <v>46384.52</v>
      </c>
      <c r="W357" s="199" t="s">
        <v>79</v>
      </c>
      <c r="X357" s="199" t="s">
        <v>79</v>
      </c>
      <c r="Y357" s="199">
        <v>8185.48</v>
      </c>
      <c r="Z357" s="199" t="s">
        <v>98</v>
      </c>
      <c r="AA357" s="199" t="s">
        <v>79</v>
      </c>
      <c r="AB357" s="199">
        <v>9630</v>
      </c>
      <c r="AC357" s="174" t="s">
        <v>149</v>
      </c>
      <c r="AD357" s="175" t="s">
        <v>79</v>
      </c>
      <c r="AE357" s="175">
        <f>V357+Y357</f>
        <v>54570</v>
      </c>
      <c r="AF357" s="174" t="s">
        <v>79</v>
      </c>
      <c r="AG357" s="174" t="s">
        <v>33</v>
      </c>
      <c r="AH357" s="174" t="s">
        <v>269</v>
      </c>
      <c r="AI357" s="174" t="s">
        <v>170</v>
      </c>
      <c r="AJ357" s="174"/>
    </row>
    <row r="358" spans="2:36" s="26" customFormat="1" ht="58" customHeight="1" x14ac:dyDescent="0.35">
      <c r="B358" s="173"/>
      <c r="C358" s="173"/>
      <c r="D358" s="173"/>
      <c r="E358" s="182"/>
      <c r="F358" s="182"/>
      <c r="G358" s="182"/>
      <c r="H358" s="173"/>
      <c r="I358" s="173"/>
      <c r="J358" s="9" t="s">
        <v>111</v>
      </c>
      <c r="K358" s="6" t="s">
        <v>112</v>
      </c>
      <c r="L358" s="6" t="s">
        <v>85</v>
      </c>
      <c r="M358" s="10">
        <v>1</v>
      </c>
      <c r="N358" s="174"/>
      <c r="O358" s="173"/>
      <c r="P358" s="173"/>
      <c r="Q358" s="173"/>
      <c r="R358" s="191"/>
      <c r="S358" s="191"/>
      <c r="T358" s="197"/>
      <c r="U358" s="197"/>
      <c r="V358" s="200"/>
      <c r="W358" s="199"/>
      <c r="X358" s="199"/>
      <c r="Y358" s="199"/>
      <c r="Z358" s="199"/>
      <c r="AA358" s="199"/>
      <c r="AB358" s="199"/>
      <c r="AC358" s="174"/>
      <c r="AD358" s="175"/>
      <c r="AE358" s="175"/>
      <c r="AF358" s="173"/>
      <c r="AG358" s="174"/>
      <c r="AH358" s="174"/>
      <c r="AI358" s="174"/>
      <c r="AJ358" s="173"/>
    </row>
    <row r="359" spans="2:36" s="26" customFormat="1" ht="43" customHeight="1" x14ac:dyDescent="0.35">
      <c r="B359" s="173"/>
      <c r="C359" s="173"/>
      <c r="D359" s="173"/>
      <c r="E359" s="182"/>
      <c r="F359" s="182"/>
      <c r="G359" s="182"/>
      <c r="H359" s="173"/>
      <c r="I359" s="173"/>
      <c r="J359" s="9" t="s">
        <v>127</v>
      </c>
      <c r="K359" s="6" t="s">
        <v>128</v>
      </c>
      <c r="L359" s="6" t="s">
        <v>85</v>
      </c>
      <c r="M359" s="10">
        <v>40</v>
      </c>
      <c r="N359" s="174"/>
      <c r="O359" s="173"/>
      <c r="P359" s="173"/>
      <c r="Q359" s="173"/>
      <c r="R359" s="191"/>
      <c r="S359" s="191"/>
      <c r="T359" s="197"/>
      <c r="U359" s="197"/>
      <c r="V359" s="188"/>
      <c r="W359" s="199"/>
      <c r="X359" s="199"/>
      <c r="Y359" s="199"/>
      <c r="Z359" s="199"/>
      <c r="AA359" s="199"/>
      <c r="AB359" s="199"/>
      <c r="AC359" s="174"/>
      <c r="AD359" s="175"/>
      <c r="AE359" s="175"/>
      <c r="AF359" s="173"/>
      <c r="AG359" s="174"/>
      <c r="AH359" s="174"/>
      <c r="AI359" s="174"/>
      <c r="AJ359" s="173"/>
    </row>
    <row r="360" spans="2:36" s="26" customFormat="1" ht="117" x14ac:dyDescent="0.35">
      <c r="B360" s="173" t="s">
        <v>474</v>
      </c>
      <c r="C360" s="173" t="s">
        <v>467</v>
      </c>
      <c r="D360" s="173" t="s">
        <v>106</v>
      </c>
      <c r="E360" s="182" t="s">
        <v>67</v>
      </c>
      <c r="F360" s="182" t="s">
        <v>134</v>
      </c>
      <c r="G360" s="182" t="s">
        <v>147</v>
      </c>
      <c r="H360" s="173" t="s">
        <v>70</v>
      </c>
      <c r="I360" s="173" t="s">
        <v>79</v>
      </c>
      <c r="J360" s="9" t="s">
        <v>215</v>
      </c>
      <c r="K360" s="6" t="s">
        <v>107</v>
      </c>
      <c r="L360" s="6" t="s">
        <v>86</v>
      </c>
      <c r="M360" s="10">
        <v>40</v>
      </c>
      <c r="N360" s="174" t="s">
        <v>108</v>
      </c>
      <c r="O360" s="173" t="s">
        <v>457</v>
      </c>
      <c r="P360" s="173" t="s">
        <v>75</v>
      </c>
      <c r="Q360" s="173" t="s">
        <v>76</v>
      </c>
      <c r="R360" s="191" t="s">
        <v>77</v>
      </c>
      <c r="S360" s="191" t="s">
        <v>109</v>
      </c>
      <c r="T360" s="197">
        <f>V360+Y360</f>
        <v>36380</v>
      </c>
      <c r="U360" s="197" t="s">
        <v>79</v>
      </c>
      <c r="V360" s="187">
        <v>30923</v>
      </c>
      <c r="W360" s="199" t="s">
        <v>79</v>
      </c>
      <c r="X360" s="199" t="s">
        <v>79</v>
      </c>
      <c r="Y360" s="199">
        <v>5457</v>
      </c>
      <c r="Z360" s="199" t="s">
        <v>98</v>
      </c>
      <c r="AA360" s="199" t="s">
        <v>79</v>
      </c>
      <c r="AB360" s="199">
        <v>6420</v>
      </c>
      <c r="AC360" s="174" t="s">
        <v>149</v>
      </c>
      <c r="AD360" s="175" t="s">
        <v>79</v>
      </c>
      <c r="AE360" s="175">
        <f>V360+Y360</f>
        <v>36380</v>
      </c>
      <c r="AF360" s="173" t="s">
        <v>79</v>
      </c>
      <c r="AG360" s="174" t="s">
        <v>33</v>
      </c>
      <c r="AH360" s="174" t="s">
        <v>269</v>
      </c>
      <c r="AI360" s="174" t="s">
        <v>170</v>
      </c>
      <c r="AJ360" s="173"/>
    </row>
    <row r="361" spans="2:36" s="26" customFormat="1" ht="58" customHeight="1" x14ac:dyDescent="0.35">
      <c r="B361" s="173"/>
      <c r="C361" s="173"/>
      <c r="D361" s="173"/>
      <c r="E361" s="182"/>
      <c r="F361" s="182"/>
      <c r="G361" s="182"/>
      <c r="H361" s="173"/>
      <c r="I361" s="173"/>
      <c r="J361" s="9" t="s">
        <v>111</v>
      </c>
      <c r="K361" s="6" t="s">
        <v>112</v>
      </c>
      <c r="L361" s="6" t="s">
        <v>85</v>
      </c>
      <c r="M361" s="10">
        <v>1</v>
      </c>
      <c r="N361" s="174"/>
      <c r="O361" s="173"/>
      <c r="P361" s="173"/>
      <c r="Q361" s="173"/>
      <c r="R361" s="191"/>
      <c r="S361" s="191"/>
      <c r="T361" s="197"/>
      <c r="U361" s="197"/>
      <c r="V361" s="200"/>
      <c r="W361" s="199"/>
      <c r="X361" s="199"/>
      <c r="Y361" s="199"/>
      <c r="Z361" s="199"/>
      <c r="AA361" s="199"/>
      <c r="AB361" s="199"/>
      <c r="AC361" s="174"/>
      <c r="AD361" s="175"/>
      <c r="AE361" s="175"/>
      <c r="AF361" s="173"/>
      <c r="AG361" s="174"/>
      <c r="AH361" s="174"/>
      <c r="AI361" s="174"/>
      <c r="AJ361" s="173"/>
    </row>
    <row r="362" spans="2:36" s="26" customFormat="1" ht="43" customHeight="1" x14ac:dyDescent="0.35">
      <c r="B362" s="173"/>
      <c r="C362" s="173"/>
      <c r="D362" s="173"/>
      <c r="E362" s="182"/>
      <c r="F362" s="182"/>
      <c r="G362" s="182"/>
      <c r="H362" s="173"/>
      <c r="I362" s="173"/>
      <c r="J362" s="9" t="s">
        <v>127</v>
      </c>
      <c r="K362" s="6" t="s">
        <v>128</v>
      </c>
      <c r="L362" s="6" t="s">
        <v>85</v>
      </c>
      <c r="M362" s="10">
        <v>20</v>
      </c>
      <c r="N362" s="174"/>
      <c r="O362" s="173"/>
      <c r="P362" s="173"/>
      <c r="Q362" s="173"/>
      <c r="R362" s="191"/>
      <c r="S362" s="191"/>
      <c r="T362" s="197"/>
      <c r="U362" s="197"/>
      <c r="V362" s="188"/>
      <c r="W362" s="199"/>
      <c r="X362" s="199"/>
      <c r="Y362" s="199"/>
      <c r="Z362" s="199"/>
      <c r="AA362" s="199"/>
      <c r="AB362" s="199"/>
      <c r="AC362" s="174"/>
      <c r="AD362" s="175"/>
      <c r="AE362" s="175"/>
      <c r="AF362" s="173"/>
      <c r="AG362" s="174"/>
      <c r="AH362" s="174"/>
      <c r="AI362" s="174"/>
      <c r="AJ362" s="173"/>
    </row>
    <row r="363" spans="2:36" s="26" customFormat="1" ht="117" x14ac:dyDescent="0.35">
      <c r="B363" s="173" t="s">
        <v>475</v>
      </c>
      <c r="C363" s="173" t="s">
        <v>469</v>
      </c>
      <c r="D363" s="173" t="s">
        <v>106</v>
      </c>
      <c r="E363" s="182" t="s">
        <v>67</v>
      </c>
      <c r="F363" s="182" t="s">
        <v>134</v>
      </c>
      <c r="G363" s="182" t="s">
        <v>147</v>
      </c>
      <c r="H363" s="173" t="s">
        <v>70</v>
      </c>
      <c r="I363" s="173" t="s">
        <v>79</v>
      </c>
      <c r="J363" s="9" t="s">
        <v>215</v>
      </c>
      <c r="K363" s="6" t="s">
        <v>107</v>
      </c>
      <c r="L363" s="6" t="s">
        <v>86</v>
      </c>
      <c r="M363" s="10">
        <v>40</v>
      </c>
      <c r="N363" s="174" t="s">
        <v>108</v>
      </c>
      <c r="O363" s="173" t="s">
        <v>457</v>
      </c>
      <c r="P363" s="173" t="s">
        <v>75</v>
      </c>
      <c r="Q363" s="173" t="s">
        <v>76</v>
      </c>
      <c r="R363" s="191" t="s">
        <v>77</v>
      </c>
      <c r="S363" s="191" t="s">
        <v>109</v>
      </c>
      <c r="T363" s="197">
        <f>V363+Y363</f>
        <v>100045</v>
      </c>
      <c r="U363" s="197" t="s">
        <v>79</v>
      </c>
      <c r="V363" s="187">
        <v>85038.25</v>
      </c>
      <c r="W363" s="199" t="s">
        <v>79</v>
      </c>
      <c r="X363" s="199" t="s">
        <v>79</v>
      </c>
      <c r="Y363" s="199">
        <v>15006.75</v>
      </c>
      <c r="Z363" s="199" t="s">
        <v>98</v>
      </c>
      <c r="AA363" s="199" t="s">
        <v>79</v>
      </c>
      <c r="AB363" s="199">
        <v>17655</v>
      </c>
      <c r="AC363" s="174" t="s">
        <v>149</v>
      </c>
      <c r="AD363" s="175" t="s">
        <v>79</v>
      </c>
      <c r="AE363" s="175">
        <f>V363+Y363</f>
        <v>100045</v>
      </c>
      <c r="AF363" s="173" t="s">
        <v>79</v>
      </c>
      <c r="AG363" s="174" t="s">
        <v>33</v>
      </c>
      <c r="AH363" s="174" t="s">
        <v>269</v>
      </c>
      <c r="AI363" s="174" t="s">
        <v>170</v>
      </c>
      <c r="AJ363" s="173"/>
    </row>
    <row r="364" spans="2:36" s="26" customFormat="1" ht="58" customHeight="1" x14ac:dyDescent="0.35">
      <c r="B364" s="173"/>
      <c r="C364" s="173"/>
      <c r="D364" s="173"/>
      <c r="E364" s="182"/>
      <c r="F364" s="182"/>
      <c r="G364" s="182"/>
      <c r="H364" s="173"/>
      <c r="I364" s="173"/>
      <c r="J364" s="9" t="s">
        <v>111</v>
      </c>
      <c r="K364" s="6" t="s">
        <v>112</v>
      </c>
      <c r="L364" s="6" t="s">
        <v>85</v>
      </c>
      <c r="M364" s="10">
        <v>1</v>
      </c>
      <c r="N364" s="174"/>
      <c r="O364" s="173"/>
      <c r="P364" s="173"/>
      <c r="Q364" s="173"/>
      <c r="R364" s="191"/>
      <c r="S364" s="191"/>
      <c r="T364" s="197"/>
      <c r="U364" s="197"/>
      <c r="V364" s="200"/>
      <c r="W364" s="199"/>
      <c r="X364" s="199"/>
      <c r="Y364" s="199"/>
      <c r="Z364" s="199"/>
      <c r="AA364" s="199"/>
      <c r="AB364" s="199"/>
      <c r="AC364" s="174"/>
      <c r="AD364" s="175"/>
      <c r="AE364" s="175"/>
      <c r="AF364" s="173"/>
      <c r="AG364" s="174"/>
      <c r="AH364" s="174"/>
      <c r="AI364" s="174"/>
      <c r="AJ364" s="173"/>
    </row>
    <row r="365" spans="2:36" s="26" customFormat="1" ht="43" customHeight="1" thickBot="1" x14ac:dyDescent="0.4">
      <c r="B365" s="173"/>
      <c r="C365" s="173"/>
      <c r="D365" s="167"/>
      <c r="E365" s="195"/>
      <c r="F365" s="182"/>
      <c r="G365" s="182"/>
      <c r="H365" s="167"/>
      <c r="I365" s="167"/>
      <c r="J365" s="9" t="s">
        <v>127</v>
      </c>
      <c r="K365" s="6" t="s">
        <v>128</v>
      </c>
      <c r="L365" s="6" t="s">
        <v>85</v>
      </c>
      <c r="M365" s="10">
        <v>10</v>
      </c>
      <c r="N365" s="178"/>
      <c r="O365" s="167"/>
      <c r="P365" s="167"/>
      <c r="Q365" s="167"/>
      <c r="R365" s="170"/>
      <c r="S365" s="170"/>
      <c r="T365" s="189"/>
      <c r="U365" s="189"/>
      <c r="V365" s="200"/>
      <c r="W365" s="187"/>
      <c r="X365" s="187"/>
      <c r="Y365" s="187"/>
      <c r="Z365" s="187"/>
      <c r="AA365" s="187"/>
      <c r="AB365" s="187"/>
      <c r="AC365" s="178"/>
      <c r="AD365" s="211"/>
      <c r="AE365" s="211"/>
      <c r="AF365" s="167"/>
      <c r="AG365" s="178"/>
      <c r="AH365" s="178"/>
      <c r="AI365" s="178"/>
      <c r="AJ365" s="173"/>
    </row>
    <row r="366" spans="2:36" s="26" customFormat="1" ht="117" x14ac:dyDescent="0.35">
      <c r="B366" s="167" t="s">
        <v>629</v>
      </c>
      <c r="C366" s="272" t="s">
        <v>630</v>
      </c>
      <c r="D366" s="167" t="s">
        <v>106</v>
      </c>
      <c r="E366" s="195" t="s">
        <v>67</v>
      </c>
      <c r="F366" s="195" t="s">
        <v>134</v>
      </c>
      <c r="G366" s="195" t="s">
        <v>147</v>
      </c>
      <c r="H366" s="173" t="s">
        <v>70</v>
      </c>
      <c r="I366" s="167" t="s">
        <v>79</v>
      </c>
      <c r="J366" s="9" t="s">
        <v>215</v>
      </c>
      <c r="K366" s="6" t="s">
        <v>107</v>
      </c>
      <c r="L366" s="6" t="s">
        <v>86</v>
      </c>
      <c r="M366" s="10">
        <v>40</v>
      </c>
      <c r="N366" s="174" t="s">
        <v>108</v>
      </c>
      <c r="O366" s="182" t="s">
        <v>631</v>
      </c>
      <c r="P366" s="173" t="s">
        <v>75</v>
      </c>
      <c r="Q366" s="173" t="s">
        <v>76</v>
      </c>
      <c r="R366" s="191" t="s">
        <v>77</v>
      </c>
      <c r="S366" s="191" t="s">
        <v>109</v>
      </c>
      <c r="T366" s="197">
        <f>V366+Y366</f>
        <v>183755.21</v>
      </c>
      <c r="U366" s="197">
        <f>T366/M367</f>
        <v>26250.744285714285</v>
      </c>
      <c r="V366" s="178">
        <v>156191.93</v>
      </c>
      <c r="W366" s="187" t="s">
        <v>98</v>
      </c>
      <c r="X366" s="187" t="s">
        <v>98</v>
      </c>
      <c r="Y366" s="178">
        <v>27563.279999999999</v>
      </c>
      <c r="Z366" s="199" t="s">
        <v>98</v>
      </c>
      <c r="AA366" s="199" t="s">
        <v>79</v>
      </c>
      <c r="AB366" s="178">
        <v>14897.12</v>
      </c>
      <c r="AC366" s="174" t="s">
        <v>149</v>
      </c>
      <c r="AD366" s="211" t="s">
        <v>98</v>
      </c>
      <c r="AE366" s="175">
        <f>V366+Y366</f>
        <v>183755.21</v>
      </c>
      <c r="AF366" s="173" t="s">
        <v>79</v>
      </c>
      <c r="AG366" s="174" t="s">
        <v>33</v>
      </c>
      <c r="AH366" s="174" t="s">
        <v>178</v>
      </c>
      <c r="AI366" s="174" t="s">
        <v>180</v>
      </c>
      <c r="AJ366" s="173"/>
    </row>
    <row r="367" spans="2:36" s="26" customFormat="1" ht="73" customHeight="1" x14ac:dyDescent="0.35">
      <c r="B367" s="173"/>
      <c r="C367" s="173"/>
      <c r="D367" s="173"/>
      <c r="E367" s="182"/>
      <c r="F367" s="182"/>
      <c r="G367" s="182"/>
      <c r="H367" s="173"/>
      <c r="I367" s="168"/>
      <c r="J367" s="9" t="s">
        <v>111</v>
      </c>
      <c r="K367" s="6" t="s">
        <v>112</v>
      </c>
      <c r="L367" s="6" t="s">
        <v>85</v>
      </c>
      <c r="M367" s="10">
        <v>7</v>
      </c>
      <c r="N367" s="174"/>
      <c r="O367" s="182"/>
      <c r="P367" s="173"/>
      <c r="Q367" s="173"/>
      <c r="R367" s="191"/>
      <c r="S367" s="191"/>
      <c r="T367" s="197"/>
      <c r="U367" s="197"/>
      <c r="V367" s="179"/>
      <c r="W367" s="200"/>
      <c r="X367" s="200"/>
      <c r="Y367" s="179"/>
      <c r="Z367" s="199"/>
      <c r="AA367" s="199"/>
      <c r="AB367" s="179"/>
      <c r="AC367" s="174"/>
      <c r="AD367" s="201"/>
      <c r="AE367" s="175"/>
      <c r="AF367" s="173"/>
      <c r="AG367" s="174"/>
      <c r="AH367" s="174"/>
      <c r="AI367" s="174"/>
      <c r="AJ367" s="173"/>
    </row>
    <row r="368" spans="2:36" s="26" customFormat="1" ht="43" customHeight="1" x14ac:dyDescent="0.35">
      <c r="B368" s="173"/>
      <c r="C368" s="173"/>
      <c r="D368" s="173"/>
      <c r="E368" s="182"/>
      <c r="F368" s="182"/>
      <c r="G368" s="182"/>
      <c r="H368" s="167"/>
      <c r="I368" s="169"/>
      <c r="J368" s="9" t="s">
        <v>127</v>
      </c>
      <c r="K368" s="6" t="s">
        <v>128</v>
      </c>
      <c r="L368" s="6" t="s">
        <v>85</v>
      </c>
      <c r="M368" s="10">
        <v>150</v>
      </c>
      <c r="N368" s="178"/>
      <c r="O368" s="182"/>
      <c r="P368" s="167"/>
      <c r="Q368" s="167"/>
      <c r="R368" s="170"/>
      <c r="S368" s="170"/>
      <c r="T368" s="189"/>
      <c r="U368" s="189"/>
      <c r="V368" s="196"/>
      <c r="W368" s="188"/>
      <c r="X368" s="188"/>
      <c r="Y368" s="196"/>
      <c r="Z368" s="187"/>
      <c r="AA368" s="187"/>
      <c r="AB368" s="196"/>
      <c r="AC368" s="178"/>
      <c r="AD368" s="202"/>
      <c r="AE368" s="211"/>
      <c r="AF368" s="167"/>
      <c r="AG368" s="178"/>
      <c r="AH368" s="178"/>
      <c r="AI368" s="178"/>
      <c r="AJ368" s="173"/>
    </row>
    <row r="369" spans="2:36" s="26" customFormat="1" ht="39" x14ac:dyDescent="0.35">
      <c r="B369" s="167" t="s">
        <v>632</v>
      </c>
      <c r="C369" s="167" t="s">
        <v>633</v>
      </c>
      <c r="D369" s="167" t="s">
        <v>106</v>
      </c>
      <c r="E369" s="195" t="s">
        <v>67</v>
      </c>
      <c r="F369" s="195" t="s">
        <v>132</v>
      </c>
      <c r="G369" s="195" t="s">
        <v>69</v>
      </c>
      <c r="H369" s="167" t="s">
        <v>70</v>
      </c>
      <c r="I369" s="167" t="s">
        <v>98</v>
      </c>
      <c r="J369" s="9" t="s">
        <v>113</v>
      </c>
      <c r="K369" s="6" t="s">
        <v>114</v>
      </c>
      <c r="L369" s="6" t="s">
        <v>115</v>
      </c>
      <c r="M369" s="6">
        <v>1</v>
      </c>
      <c r="N369" s="174" t="s">
        <v>108</v>
      </c>
      <c r="O369" s="182" t="s">
        <v>634</v>
      </c>
      <c r="P369" s="167" t="s">
        <v>75</v>
      </c>
      <c r="Q369" s="167" t="s">
        <v>76</v>
      </c>
      <c r="R369" s="167" t="s">
        <v>77</v>
      </c>
      <c r="S369" s="191" t="s">
        <v>109</v>
      </c>
      <c r="T369" s="197">
        <f>V369+Y369</f>
        <v>58500</v>
      </c>
      <c r="U369" s="197">
        <f>+T369/M370</f>
        <v>58500</v>
      </c>
      <c r="V369" s="178">
        <v>49725</v>
      </c>
      <c r="W369" s="199" t="s">
        <v>98</v>
      </c>
      <c r="X369" s="199" t="s">
        <v>98</v>
      </c>
      <c r="Y369" s="178">
        <v>8775</v>
      </c>
      <c r="Z369" s="199" t="s">
        <v>98</v>
      </c>
      <c r="AA369" s="199" t="s">
        <v>98</v>
      </c>
      <c r="AB369" s="178">
        <v>4743.24</v>
      </c>
      <c r="AC369" s="174" t="s">
        <v>80</v>
      </c>
      <c r="AD369" s="175" t="s">
        <v>98</v>
      </c>
      <c r="AE369" s="174">
        <f>+V369+Y369</f>
        <v>58500</v>
      </c>
      <c r="AF369" s="173" t="s">
        <v>98</v>
      </c>
      <c r="AG369" s="174" t="s">
        <v>33</v>
      </c>
      <c r="AH369" s="174" t="s">
        <v>178</v>
      </c>
      <c r="AI369" s="174" t="s">
        <v>162</v>
      </c>
      <c r="AJ369" s="173"/>
    </row>
    <row r="370" spans="2:36" s="26" customFormat="1" ht="81" customHeight="1" x14ac:dyDescent="0.35">
      <c r="B370" s="173"/>
      <c r="C370" s="173"/>
      <c r="D370" s="173"/>
      <c r="E370" s="182"/>
      <c r="F370" s="182"/>
      <c r="G370" s="182"/>
      <c r="H370" s="168"/>
      <c r="I370" s="168"/>
      <c r="J370" s="9" t="s">
        <v>116</v>
      </c>
      <c r="K370" s="6" t="s">
        <v>117</v>
      </c>
      <c r="L370" s="6" t="s">
        <v>85</v>
      </c>
      <c r="M370" s="6">
        <v>1</v>
      </c>
      <c r="N370" s="174"/>
      <c r="O370" s="182"/>
      <c r="P370" s="168"/>
      <c r="Q370" s="168"/>
      <c r="R370" s="168"/>
      <c r="S370" s="191"/>
      <c r="T370" s="197"/>
      <c r="U370" s="197"/>
      <c r="V370" s="179"/>
      <c r="W370" s="199"/>
      <c r="X370" s="199"/>
      <c r="Y370" s="179"/>
      <c r="Z370" s="199"/>
      <c r="AA370" s="199"/>
      <c r="AB370" s="179"/>
      <c r="AC370" s="174"/>
      <c r="AD370" s="175"/>
      <c r="AE370" s="174"/>
      <c r="AF370" s="173"/>
      <c r="AG370" s="174"/>
      <c r="AH370" s="174"/>
      <c r="AI370" s="174"/>
      <c r="AJ370" s="173"/>
    </row>
    <row r="371" spans="2:36" s="26" customFormat="1" ht="63" customHeight="1" x14ac:dyDescent="0.35">
      <c r="B371" s="173"/>
      <c r="C371" s="173"/>
      <c r="D371" s="173"/>
      <c r="E371" s="182"/>
      <c r="F371" s="182"/>
      <c r="G371" s="182"/>
      <c r="H371" s="168"/>
      <c r="I371" s="168"/>
      <c r="J371" s="9" t="s">
        <v>216</v>
      </c>
      <c r="K371" s="6" t="s">
        <v>118</v>
      </c>
      <c r="L371" s="6" t="s">
        <v>119</v>
      </c>
      <c r="M371" s="6">
        <v>1</v>
      </c>
      <c r="N371" s="174"/>
      <c r="O371" s="182"/>
      <c r="P371" s="168"/>
      <c r="Q371" s="168"/>
      <c r="R371" s="168"/>
      <c r="S371" s="191"/>
      <c r="T371" s="197"/>
      <c r="U371" s="197"/>
      <c r="V371" s="179"/>
      <c r="W371" s="199"/>
      <c r="X371" s="199"/>
      <c r="Y371" s="179"/>
      <c r="Z371" s="199"/>
      <c r="AA371" s="199"/>
      <c r="AB371" s="179"/>
      <c r="AC371" s="174"/>
      <c r="AD371" s="175"/>
      <c r="AE371" s="174"/>
      <c r="AF371" s="173"/>
      <c r="AG371" s="174"/>
      <c r="AH371" s="174"/>
      <c r="AI371" s="174"/>
      <c r="AJ371" s="173"/>
    </row>
    <row r="372" spans="2:36" s="26" customFormat="1" ht="43" customHeight="1" x14ac:dyDescent="0.35">
      <c r="B372" s="173"/>
      <c r="C372" s="173"/>
      <c r="D372" s="173"/>
      <c r="E372" s="182"/>
      <c r="F372" s="182"/>
      <c r="G372" s="182"/>
      <c r="H372" s="169"/>
      <c r="I372" s="169"/>
      <c r="J372" s="9" t="s">
        <v>120</v>
      </c>
      <c r="K372" s="6" t="s">
        <v>121</v>
      </c>
      <c r="L372" s="6" t="s">
        <v>119</v>
      </c>
      <c r="M372" s="10">
        <v>1</v>
      </c>
      <c r="N372" s="174"/>
      <c r="O372" s="182"/>
      <c r="P372" s="169"/>
      <c r="Q372" s="169"/>
      <c r="R372" s="169"/>
      <c r="S372" s="191"/>
      <c r="T372" s="197"/>
      <c r="U372" s="197"/>
      <c r="V372" s="196"/>
      <c r="W372" s="199"/>
      <c r="X372" s="199"/>
      <c r="Y372" s="196"/>
      <c r="Z372" s="199"/>
      <c r="AA372" s="199"/>
      <c r="AB372" s="196"/>
      <c r="AC372" s="174"/>
      <c r="AD372" s="175"/>
      <c r="AE372" s="174"/>
      <c r="AF372" s="173"/>
      <c r="AG372" s="174"/>
      <c r="AH372" s="174"/>
      <c r="AI372" s="174"/>
      <c r="AJ372" s="173"/>
    </row>
    <row r="373" spans="2:36" s="26" customFormat="1" ht="117" x14ac:dyDescent="0.35">
      <c r="B373" s="168" t="s">
        <v>635</v>
      </c>
      <c r="C373" s="168" t="s">
        <v>636</v>
      </c>
      <c r="D373" s="173" t="s">
        <v>106</v>
      </c>
      <c r="E373" s="182" t="s">
        <v>67</v>
      </c>
      <c r="F373" s="182" t="s">
        <v>134</v>
      </c>
      <c r="G373" s="182" t="s">
        <v>147</v>
      </c>
      <c r="H373" s="167" t="s">
        <v>70</v>
      </c>
      <c r="I373" s="173" t="s">
        <v>98</v>
      </c>
      <c r="J373" s="9" t="s">
        <v>215</v>
      </c>
      <c r="K373" s="6" t="s">
        <v>107</v>
      </c>
      <c r="L373" s="6" t="s">
        <v>86</v>
      </c>
      <c r="M373" s="10">
        <v>40</v>
      </c>
      <c r="N373" s="174" t="s">
        <v>108</v>
      </c>
      <c r="O373" s="182" t="s">
        <v>631</v>
      </c>
      <c r="P373" s="173" t="s">
        <v>75</v>
      </c>
      <c r="Q373" s="173" t="s">
        <v>76</v>
      </c>
      <c r="R373" s="191" t="s">
        <v>77</v>
      </c>
      <c r="S373" s="191" t="s">
        <v>109</v>
      </c>
      <c r="T373" s="197">
        <f>V373+Y373</f>
        <v>18660.649999999998</v>
      </c>
      <c r="U373" s="197">
        <f>+T373/M374</f>
        <v>18660.649999999998</v>
      </c>
      <c r="V373" s="174">
        <v>15861.55</v>
      </c>
      <c r="W373" s="199" t="s">
        <v>98</v>
      </c>
      <c r="X373" s="199" t="s">
        <v>79</v>
      </c>
      <c r="Y373" s="178">
        <v>2799.1</v>
      </c>
      <c r="Z373" s="199" t="s">
        <v>98</v>
      </c>
      <c r="AA373" s="199" t="s">
        <v>79</v>
      </c>
      <c r="AB373" s="19">
        <v>1513.05</v>
      </c>
      <c r="AC373" s="174" t="s">
        <v>149</v>
      </c>
      <c r="AD373" s="211" t="s">
        <v>98</v>
      </c>
      <c r="AE373" s="175">
        <f>V373+Y373</f>
        <v>18660.649999999998</v>
      </c>
      <c r="AF373" s="173" t="s">
        <v>79</v>
      </c>
      <c r="AG373" s="174" t="s">
        <v>33</v>
      </c>
      <c r="AH373" s="174" t="s">
        <v>161</v>
      </c>
      <c r="AI373" s="174" t="s">
        <v>180</v>
      </c>
      <c r="AJ373" s="173"/>
    </row>
    <row r="374" spans="2:36" s="26" customFormat="1" ht="43" customHeight="1" x14ac:dyDescent="0.35">
      <c r="B374" s="173"/>
      <c r="C374" s="173"/>
      <c r="D374" s="173"/>
      <c r="E374" s="182"/>
      <c r="F374" s="182"/>
      <c r="G374" s="182"/>
      <c r="H374" s="168"/>
      <c r="I374" s="173"/>
      <c r="J374" s="9" t="s">
        <v>111</v>
      </c>
      <c r="K374" s="6" t="s">
        <v>112</v>
      </c>
      <c r="L374" s="6" t="s">
        <v>85</v>
      </c>
      <c r="M374" s="10">
        <v>1</v>
      </c>
      <c r="N374" s="174"/>
      <c r="O374" s="182"/>
      <c r="P374" s="173"/>
      <c r="Q374" s="173"/>
      <c r="R374" s="191"/>
      <c r="S374" s="191"/>
      <c r="T374" s="197"/>
      <c r="U374" s="197"/>
      <c r="V374" s="174"/>
      <c r="W374" s="199"/>
      <c r="X374" s="199"/>
      <c r="Y374" s="179"/>
      <c r="Z374" s="199"/>
      <c r="AA374" s="199"/>
      <c r="AB374" s="73"/>
      <c r="AC374" s="174"/>
      <c r="AD374" s="201"/>
      <c r="AE374" s="175"/>
      <c r="AF374" s="173"/>
      <c r="AG374" s="174"/>
      <c r="AH374" s="174"/>
      <c r="AI374" s="174"/>
      <c r="AJ374" s="173"/>
    </row>
    <row r="375" spans="2:36" s="26" customFormat="1" ht="99.65" customHeight="1" x14ac:dyDescent="0.35">
      <c r="B375" s="173"/>
      <c r="C375" s="173"/>
      <c r="D375" s="173"/>
      <c r="E375" s="182"/>
      <c r="F375" s="182"/>
      <c r="G375" s="182"/>
      <c r="H375" s="169"/>
      <c r="I375" s="173"/>
      <c r="J375" s="9" t="s">
        <v>127</v>
      </c>
      <c r="K375" s="6" t="s">
        <v>128</v>
      </c>
      <c r="L375" s="6" t="s">
        <v>85</v>
      </c>
      <c r="M375" s="10">
        <v>15</v>
      </c>
      <c r="N375" s="174"/>
      <c r="O375" s="182"/>
      <c r="P375" s="167"/>
      <c r="Q375" s="167"/>
      <c r="R375" s="170"/>
      <c r="S375" s="191"/>
      <c r="T375" s="197"/>
      <c r="U375" s="197"/>
      <c r="V375" s="174"/>
      <c r="W375" s="187"/>
      <c r="X375" s="187"/>
      <c r="Y375" s="179"/>
      <c r="Z375" s="187"/>
      <c r="AA375" s="187"/>
      <c r="AB375" s="73"/>
      <c r="AC375" s="178"/>
      <c r="AD375" s="202"/>
      <c r="AE375" s="211"/>
      <c r="AF375" s="167"/>
      <c r="AG375" s="178"/>
      <c r="AH375" s="178"/>
      <c r="AI375" s="178"/>
      <c r="AJ375" s="167"/>
    </row>
    <row r="376" spans="2:36" s="26" customFormat="1" ht="117" x14ac:dyDescent="0.35">
      <c r="B376" s="173" t="s">
        <v>638</v>
      </c>
      <c r="C376" s="173" t="s">
        <v>637</v>
      </c>
      <c r="D376" s="173" t="s">
        <v>106</v>
      </c>
      <c r="E376" s="182" t="s">
        <v>67</v>
      </c>
      <c r="F376" s="182" t="s">
        <v>134</v>
      </c>
      <c r="G376" s="182" t="s">
        <v>147</v>
      </c>
      <c r="H376" s="167" t="s">
        <v>70</v>
      </c>
      <c r="I376" s="173" t="s">
        <v>98</v>
      </c>
      <c r="J376" s="9" t="s">
        <v>215</v>
      </c>
      <c r="K376" s="6" t="s">
        <v>107</v>
      </c>
      <c r="L376" s="6" t="s">
        <v>86</v>
      </c>
      <c r="M376" s="10">
        <v>40</v>
      </c>
      <c r="N376" s="174" t="s">
        <v>108</v>
      </c>
      <c r="O376" s="182" t="s">
        <v>631</v>
      </c>
      <c r="P376" s="173" t="s">
        <v>75</v>
      </c>
      <c r="Q376" s="173" t="s">
        <v>76</v>
      </c>
      <c r="R376" s="191" t="s">
        <v>77</v>
      </c>
      <c r="S376" s="191" t="s">
        <v>109</v>
      </c>
      <c r="T376" s="197">
        <f>V376+Y376</f>
        <v>69515.59</v>
      </c>
      <c r="U376" s="197">
        <f>+T376/M377</f>
        <v>69515.59</v>
      </c>
      <c r="V376" s="174">
        <v>59088.25</v>
      </c>
      <c r="W376" s="199" t="s">
        <v>98</v>
      </c>
      <c r="X376" s="199" t="s">
        <v>79</v>
      </c>
      <c r="Y376" s="174">
        <v>10427.34</v>
      </c>
      <c r="Z376" s="199" t="s">
        <v>98</v>
      </c>
      <c r="AA376" s="199" t="s">
        <v>79</v>
      </c>
      <c r="AB376" s="176">
        <v>5636.4</v>
      </c>
      <c r="AC376" s="174" t="s">
        <v>149</v>
      </c>
      <c r="AD376" s="211" t="s">
        <v>98</v>
      </c>
      <c r="AE376" s="175">
        <f>V376+Y376</f>
        <v>69515.59</v>
      </c>
      <c r="AF376" s="173" t="s">
        <v>79</v>
      </c>
      <c r="AG376" s="174" t="s">
        <v>33</v>
      </c>
      <c r="AH376" s="174" t="s">
        <v>161</v>
      </c>
      <c r="AI376" s="174" t="s">
        <v>180</v>
      </c>
      <c r="AJ376" s="173"/>
    </row>
    <row r="377" spans="2:36" s="26" customFormat="1" ht="99.65" customHeight="1" x14ac:dyDescent="0.35">
      <c r="B377" s="173"/>
      <c r="C377" s="173"/>
      <c r="D377" s="173"/>
      <c r="E377" s="182"/>
      <c r="F377" s="182"/>
      <c r="G377" s="182"/>
      <c r="H377" s="168"/>
      <c r="I377" s="173"/>
      <c r="J377" s="9" t="s">
        <v>111</v>
      </c>
      <c r="K377" s="6" t="s">
        <v>112</v>
      </c>
      <c r="L377" s="6" t="s">
        <v>85</v>
      </c>
      <c r="M377" s="10">
        <v>1</v>
      </c>
      <c r="N377" s="174"/>
      <c r="O377" s="182"/>
      <c r="P377" s="173"/>
      <c r="Q377" s="173"/>
      <c r="R377" s="191"/>
      <c r="S377" s="191"/>
      <c r="T377" s="197"/>
      <c r="U377" s="197"/>
      <c r="V377" s="174"/>
      <c r="W377" s="199"/>
      <c r="X377" s="199"/>
      <c r="Y377" s="174"/>
      <c r="Z377" s="199"/>
      <c r="AA377" s="199"/>
      <c r="AB377" s="176"/>
      <c r="AC377" s="174"/>
      <c r="AD377" s="201"/>
      <c r="AE377" s="175"/>
      <c r="AF377" s="173"/>
      <c r="AG377" s="174"/>
      <c r="AH377" s="174"/>
      <c r="AI377" s="174"/>
      <c r="AJ377" s="173"/>
    </row>
    <row r="378" spans="2:36" s="26" customFormat="1" ht="73" customHeight="1" x14ac:dyDescent="0.35">
      <c r="B378" s="173"/>
      <c r="C378" s="173"/>
      <c r="D378" s="173"/>
      <c r="E378" s="182"/>
      <c r="F378" s="182"/>
      <c r="G378" s="182"/>
      <c r="H378" s="169"/>
      <c r="I378" s="173"/>
      <c r="J378" s="9" t="s">
        <v>127</v>
      </c>
      <c r="K378" s="6" t="s">
        <v>128</v>
      </c>
      <c r="L378" s="6" t="s">
        <v>85</v>
      </c>
      <c r="M378" s="10">
        <v>46</v>
      </c>
      <c r="N378" s="174"/>
      <c r="O378" s="182"/>
      <c r="P378" s="167"/>
      <c r="Q378" s="167"/>
      <c r="R378" s="170"/>
      <c r="S378" s="191"/>
      <c r="T378" s="197"/>
      <c r="U378" s="197"/>
      <c r="V378" s="174"/>
      <c r="W378" s="199"/>
      <c r="X378" s="199"/>
      <c r="Y378" s="174"/>
      <c r="Z378" s="199"/>
      <c r="AA378" s="199"/>
      <c r="AB378" s="176"/>
      <c r="AC378" s="174"/>
      <c r="AD378" s="202"/>
      <c r="AE378" s="175"/>
      <c r="AF378" s="173"/>
      <c r="AG378" s="174"/>
      <c r="AH378" s="178"/>
      <c r="AI378" s="178"/>
      <c r="AJ378" s="167"/>
    </row>
    <row r="379" spans="2:36" s="26" customFormat="1" ht="52" x14ac:dyDescent="0.35">
      <c r="B379" s="168" t="s">
        <v>639</v>
      </c>
      <c r="C379" s="168" t="s">
        <v>640</v>
      </c>
      <c r="D379" s="168" t="s">
        <v>106</v>
      </c>
      <c r="E379" s="192" t="s">
        <v>67</v>
      </c>
      <c r="F379" s="192" t="s">
        <v>134</v>
      </c>
      <c r="G379" s="192" t="s">
        <v>147</v>
      </c>
      <c r="H379" s="167" t="s">
        <v>70</v>
      </c>
      <c r="I379" s="173" t="s">
        <v>98</v>
      </c>
      <c r="J379" s="9" t="s">
        <v>111</v>
      </c>
      <c r="K379" s="6" t="s">
        <v>112</v>
      </c>
      <c r="L379" s="6" t="s">
        <v>85</v>
      </c>
      <c r="M379" s="10">
        <v>1</v>
      </c>
      <c r="N379" s="174" t="s">
        <v>108</v>
      </c>
      <c r="O379" s="182" t="s">
        <v>631</v>
      </c>
      <c r="P379" s="167" t="s">
        <v>75</v>
      </c>
      <c r="Q379" s="167" t="s">
        <v>76</v>
      </c>
      <c r="R379" s="167" t="s">
        <v>77</v>
      </c>
      <c r="S379" s="191" t="s">
        <v>109</v>
      </c>
      <c r="T379" s="197">
        <f>V379+Y379</f>
        <v>41455.839999999997</v>
      </c>
      <c r="U379" s="197">
        <f>+T379/1</f>
        <v>41455.839999999997</v>
      </c>
      <c r="V379" s="249">
        <v>35237.46</v>
      </c>
      <c r="W379" s="199" t="s">
        <v>98</v>
      </c>
      <c r="X379" s="199" t="s">
        <v>79</v>
      </c>
      <c r="Y379" s="174">
        <v>6218.38</v>
      </c>
      <c r="Z379" s="199" t="s">
        <v>98</v>
      </c>
      <c r="AA379" s="199" t="s">
        <v>79</v>
      </c>
      <c r="AB379" s="176">
        <v>3361.28</v>
      </c>
      <c r="AC379" s="174" t="s">
        <v>149</v>
      </c>
      <c r="AD379" s="211" t="s">
        <v>98</v>
      </c>
      <c r="AE379" s="175">
        <f>V379+Y379</f>
        <v>41455.839999999997</v>
      </c>
      <c r="AF379" s="173" t="s">
        <v>79</v>
      </c>
      <c r="AG379" s="174" t="s">
        <v>33</v>
      </c>
      <c r="AH379" s="174" t="s">
        <v>161</v>
      </c>
      <c r="AI379" s="174" t="s">
        <v>180</v>
      </c>
      <c r="AJ379" s="173"/>
    </row>
    <row r="380" spans="2:36" s="26" customFormat="1" ht="39" x14ac:dyDescent="0.35">
      <c r="B380" s="173"/>
      <c r="C380" s="173"/>
      <c r="D380" s="173"/>
      <c r="E380" s="182"/>
      <c r="F380" s="182"/>
      <c r="G380" s="182"/>
      <c r="H380" s="169"/>
      <c r="I380" s="173"/>
      <c r="J380" s="9" t="s">
        <v>127</v>
      </c>
      <c r="K380" s="6" t="s">
        <v>128</v>
      </c>
      <c r="L380" s="6" t="s">
        <v>85</v>
      </c>
      <c r="M380" s="10">
        <v>6</v>
      </c>
      <c r="N380" s="174"/>
      <c r="O380" s="182"/>
      <c r="P380" s="169"/>
      <c r="Q380" s="169"/>
      <c r="R380" s="169"/>
      <c r="S380" s="191"/>
      <c r="T380" s="197"/>
      <c r="U380" s="197"/>
      <c r="V380" s="249"/>
      <c r="W380" s="199"/>
      <c r="X380" s="199"/>
      <c r="Y380" s="174"/>
      <c r="Z380" s="199"/>
      <c r="AA380" s="199"/>
      <c r="AB380" s="176"/>
      <c r="AC380" s="174"/>
      <c r="AD380" s="202"/>
      <c r="AE380" s="175"/>
      <c r="AF380" s="173"/>
      <c r="AG380" s="174"/>
      <c r="AH380" s="174"/>
      <c r="AI380" s="174"/>
      <c r="AJ380" s="173"/>
    </row>
    <row r="381" spans="2:36" s="26" customFormat="1" ht="117" x14ac:dyDescent="0.35">
      <c r="B381" s="173" t="s">
        <v>641</v>
      </c>
      <c r="C381" s="173" t="s">
        <v>636</v>
      </c>
      <c r="D381" s="173" t="s">
        <v>106</v>
      </c>
      <c r="E381" s="182" t="s">
        <v>67</v>
      </c>
      <c r="F381" s="182" t="s">
        <v>134</v>
      </c>
      <c r="G381" s="182" t="s">
        <v>147</v>
      </c>
      <c r="H381" s="167" t="s">
        <v>70</v>
      </c>
      <c r="I381" s="167" t="s">
        <v>98</v>
      </c>
      <c r="J381" s="102" t="s">
        <v>215</v>
      </c>
      <c r="K381" s="5" t="s">
        <v>107</v>
      </c>
      <c r="L381" s="5" t="s">
        <v>86</v>
      </c>
      <c r="M381" s="62">
        <v>40</v>
      </c>
      <c r="N381" s="178" t="s">
        <v>108</v>
      </c>
      <c r="O381" s="193" t="s">
        <v>631</v>
      </c>
      <c r="P381" s="167" t="s">
        <v>75</v>
      </c>
      <c r="Q381" s="167" t="s">
        <v>76</v>
      </c>
      <c r="R381" s="167" t="s">
        <v>77</v>
      </c>
      <c r="S381" s="170" t="s">
        <v>661</v>
      </c>
      <c r="T381" s="190">
        <f>V381+Y381</f>
        <v>89244.790000000008</v>
      </c>
      <c r="U381" s="190">
        <f>+T381/M382</f>
        <v>29748.263333333336</v>
      </c>
      <c r="V381" s="229">
        <v>75858.070000000007</v>
      </c>
      <c r="W381" s="188" t="s">
        <v>98</v>
      </c>
      <c r="X381" s="188" t="s">
        <v>79</v>
      </c>
      <c r="Y381" s="229">
        <v>13386.72</v>
      </c>
      <c r="Z381" s="188" t="s">
        <v>98</v>
      </c>
      <c r="AA381" s="188" t="s">
        <v>79</v>
      </c>
      <c r="AB381" s="229">
        <v>7237</v>
      </c>
      <c r="AC381" s="196" t="s">
        <v>149</v>
      </c>
      <c r="AD381" s="202" t="s">
        <v>98</v>
      </c>
      <c r="AE381" s="202">
        <f>V381+Y381</f>
        <v>89244.790000000008</v>
      </c>
      <c r="AF381" s="169" t="s">
        <v>79</v>
      </c>
      <c r="AG381" s="196" t="s">
        <v>33</v>
      </c>
      <c r="AH381" s="196" t="s">
        <v>180</v>
      </c>
      <c r="AI381" s="196" t="s">
        <v>164</v>
      </c>
      <c r="AJ381" s="169"/>
    </row>
    <row r="382" spans="2:36" s="26" customFormat="1" ht="99.65" customHeight="1" x14ac:dyDescent="0.35">
      <c r="B382" s="173"/>
      <c r="C382" s="173"/>
      <c r="D382" s="173"/>
      <c r="E382" s="182"/>
      <c r="F382" s="182"/>
      <c r="G382" s="182"/>
      <c r="H382" s="168"/>
      <c r="I382" s="168"/>
      <c r="J382" s="9" t="s">
        <v>111</v>
      </c>
      <c r="K382" s="6" t="s">
        <v>112</v>
      </c>
      <c r="L382" s="6" t="s">
        <v>85</v>
      </c>
      <c r="M382" s="10">
        <v>3</v>
      </c>
      <c r="N382" s="179"/>
      <c r="O382" s="182"/>
      <c r="P382" s="168"/>
      <c r="Q382" s="168"/>
      <c r="R382" s="168"/>
      <c r="S382" s="171"/>
      <c r="T382" s="197"/>
      <c r="U382" s="197"/>
      <c r="V382" s="249"/>
      <c r="W382" s="199"/>
      <c r="X382" s="199"/>
      <c r="Y382" s="249"/>
      <c r="Z382" s="199"/>
      <c r="AA382" s="199"/>
      <c r="AB382" s="249"/>
      <c r="AC382" s="174"/>
      <c r="AD382" s="175"/>
      <c r="AE382" s="175"/>
      <c r="AF382" s="173"/>
      <c r="AG382" s="174"/>
      <c r="AH382" s="174"/>
      <c r="AI382" s="174"/>
      <c r="AJ382" s="173"/>
    </row>
    <row r="383" spans="2:36" s="26" customFormat="1" ht="99.65" customHeight="1" x14ac:dyDescent="0.35">
      <c r="B383" s="173"/>
      <c r="C383" s="173"/>
      <c r="D383" s="167"/>
      <c r="E383" s="195"/>
      <c r="F383" s="182"/>
      <c r="G383" s="182"/>
      <c r="H383" s="169"/>
      <c r="I383" s="169"/>
      <c r="J383" s="9" t="s">
        <v>127</v>
      </c>
      <c r="K383" s="6" t="s">
        <v>128</v>
      </c>
      <c r="L383" s="6" t="s">
        <v>85</v>
      </c>
      <c r="M383" s="10">
        <v>75</v>
      </c>
      <c r="N383" s="196"/>
      <c r="O383" s="182"/>
      <c r="P383" s="169"/>
      <c r="Q383" s="169"/>
      <c r="R383" s="169"/>
      <c r="S383" s="172"/>
      <c r="T383" s="197"/>
      <c r="U383" s="197"/>
      <c r="V383" s="249"/>
      <c r="W383" s="199"/>
      <c r="X383" s="199"/>
      <c r="Y383" s="249"/>
      <c r="Z383" s="199"/>
      <c r="AA383" s="199"/>
      <c r="AB383" s="249"/>
      <c r="AC383" s="174"/>
      <c r="AD383" s="211"/>
      <c r="AE383" s="175"/>
      <c r="AF383" s="173"/>
      <c r="AG383" s="174"/>
      <c r="AH383" s="174"/>
      <c r="AI383" s="174"/>
      <c r="AJ383" s="173"/>
    </row>
    <row r="384" spans="2:36" s="26" customFormat="1" ht="135.65" customHeight="1" x14ac:dyDescent="0.35">
      <c r="B384" s="167" t="s">
        <v>642</v>
      </c>
      <c r="C384" s="167" t="s">
        <v>643</v>
      </c>
      <c r="D384" s="167" t="s">
        <v>106</v>
      </c>
      <c r="E384" s="195" t="s">
        <v>67</v>
      </c>
      <c r="F384" s="195" t="s">
        <v>132</v>
      </c>
      <c r="G384" s="195" t="s">
        <v>69</v>
      </c>
      <c r="H384" s="167" t="s">
        <v>70</v>
      </c>
      <c r="I384" s="167" t="s">
        <v>98</v>
      </c>
      <c r="J384" s="9" t="s">
        <v>113</v>
      </c>
      <c r="K384" s="6" t="s">
        <v>114</v>
      </c>
      <c r="L384" s="6" t="s">
        <v>115</v>
      </c>
      <c r="M384" s="6">
        <v>3</v>
      </c>
      <c r="N384" s="178" t="s">
        <v>108</v>
      </c>
      <c r="O384" s="195" t="s">
        <v>631</v>
      </c>
      <c r="P384" s="167" t="s">
        <v>75</v>
      </c>
      <c r="Q384" s="167" t="s">
        <v>76</v>
      </c>
      <c r="R384" s="167" t="s">
        <v>77</v>
      </c>
      <c r="S384" s="170" t="s">
        <v>109</v>
      </c>
      <c r="T384" s="197">
        <f>V384+Y384</f>
        <v>175499.99</v>
      </c>
      <c r="U384" s="189">
        <f>+T384/M385</f>
        <v>58499.996666666666</v>
      </c>
      <c r="V384" s="227">
        <v>149174.99</v>
      </c>
      <c r="W384" s="199" t="s">
        <v>98</v>
      </c>
      <c r="X384" s="199" t="s">
        <v>79</v>
      </c>
      <c r="Y384" s="227">
        <v>26325</v>
      </c>
      <c r="Z384" s="199" t="s">
        <v>98</v>
      </c>
      <c r="AA384" s="199" t="s">
        <v>79</v>
      </c>
      <c r="AB384" s="227">
        <v>14229.72</v>
      </c>
      <c r="AC384" s="174" t="s">
        <v>80</v>
      </c>
      <c r="AD384" s="211" t="s">
        <v>98</v>
      </c>
      <c r="AE384" s="175">
        <f>V384+Y384</f>
        <v>175499.99</v>
      </c>
      <c r="AF384" s="173" t="s">
        <v>79</v>
      </c>
      <c r="AG384" s="174" t="s">
        <v>33</v>
      </c>
      <c r="AH384" s="174" t="s">
        <v>180</v>
      </c>
      <c r="AI384" s="174" t="s">
        <v>164</v>
      </c>
      <c r="AJ384" s="173"/>
    </row>
    <row r="385" spans="2:36" s="26" customFormat="1" ht="78.650000000000006" customHeight="1" x14ac:dyDescent="0.35">
      <c r="B385" s="173"/>
      <c r="C385" s="173"/>
      <c r="D385" s="173"/>
      <c r="E385" s="182"/>
      <c r="F385" s="182"/>
      <c r="G385" s="182"/>
      <c r="H385" s="168"/>
      <c r="I385" s="168"/>
      <c r="J385" s="9" t="s">
        <v>116</v>
      </c>
      <c r="K385" s="6" t="s">
        <v>117</v>
      </c>
      <c r="L385" s="6" t="s">
        <v>85</v>
      </c>
      <c r="M385" s="6">
        <v>3</v>
      </c>
      <c r="N385" s="179"/>
      <c r="O385" s="182"/>
      <c r="P385" s="168"/>
      <c r="Q385" s="168"/>
      <c r="R385" s="168"/>
      <c r="S385" s="171"/>
      <c r="T385" s="197"/>
      <c r="U385" s="197"/>
      <c r="V385" s="249"/>
      <c r="W385" s="199"/>
      <c r="X385" s="199"/>
      <c r="Y385" s="249"/>
      <c r="Z385" s="199"/>
      <c r="AA385" s="199"/>
      <c r="AB385" s="249"/>
      <c r="AC385" s="174"/>
      <c r="AD385" s="201"/>
      <c r="AE385" s="175"/>
      <c r="AF385" s="173"/>
      <c r="AG385" s="174"/>
      <c r="AH385" s="174"/>
      <c r="AI385" s="174"/>
      <c r="AJ385" s="173"/>
    </row>
    <row r="386" spans="2:36" s="26" customFormat="1" ht="78.650000000000006" customHeight="1" x14ac:dyDescent="0.35">
      <c r="B386" s="173"/>
      <c r="C386" s="173"/>
      <c r="D386" s="173"/>
      <c r="E386" s="182"/>
      <c r="F386" s="182"/>
      <c r="G386" s="182"/>
      <c r="H386" s="168"/>
      <c r="I386" s="168"/>
      <c r="J386" s="9" t="s">
        <v>216</v>
      </c>
      <c r="K386" s="6" t="s">
        <v>118</v>
      </c>
      <c r="L386" s="6" t="s">
        <v>119</v>
      </c>
      <c r="M386" s="6">
        <v>3</v>
      </c>
      <c r="N386" s="179"/>
      <c r="O386" s="182"/>
      <c r="P386" s="168"/>
      <c r="Q386" s="168"/>
      <c r="R386" s="168"/>
      <c r="S386" s="171"/>
      <c r="T386" s="197"/>
      <c r="U386" s="197"/>
      <c r="V386" s="249"/>
      <c r="W386" s="199"/>
      <c r="X386" s="199"/>
      <c r="Y386" s="249"/>
      <c r="Z386" s="199"/>
      <c r="AA386" s="199"/>
      <c r="AB386" s="249"/>
      <c r="AC386" s="174"/>
      <c r="AD386" s="201"/>
      <c r="AE386" s="175"/>
      <c r="AF386" s="173"/>
      <c r="AG386" s="174"/>
      <c r="AH386" s="174"/>
      <c r="AI386" s="174"/>
      <c r="AJ386" s="173"/>
    </row>
    <row r="387" spans="2:36" s="26" customFormat="1" ht="77.5" customHeight="1" x14ac:dyDescent="0.35">
      <c r="B387" s="173"/>
      <c r="C387" s="173"/>
      <c r="D387" s="173"/>
      <c r="E387" s="182"/>
      <c r="F387" s="182"/>
      <c r="G387" s="182"/>
      <c r="H387" s="169"/>
      <c r="I387" s="169"/>
      <c r="J387" s="25" t="s">
        <v>120</v>
      </c>
      <c r="K387" s="4" t="s">
        <v>121</v>
      </c>
      <c r="L387" s="4" t="s">
        <v>119</v>
      </c>
      <c r="M387" s="27">
        <v>3</v>
      </c>
      <c r="N387" s="196"/>
      <c r="O387" s="182"/>
      <c r="P387" s="169"/>
      <c r="Q387" s="169"/>
      <c r="R387" s="169"/>
      <c r="S387" s="172"/>
      <c r="T387" s="197"/>
      <c r="U387" s="197"/>
      <c r="V387" s="249"/>
      <c r="W387" s="199"/>
      <c r="X387" s="199"/>
      <c r="Y387" s="249"/>
      <c r="Z387" s="199"/>
      <c r="AA387" s="199"/>
      <c r="AB387" s="249"/>
      <c r="AC387" s="174"/>
      <c r="AD387" s="202"/>
      <c r="AE387" s="175"/>
      <c r="AF387" s="173"/>
      <c r="AG387" s="174"/>
      <c r="AH387" s="174"/>
      <c r="AI387" s="174"/>
      <c r="AJ387" s="173"/>
    </row>
    <row r="388" spans="2:36" s="26" customFormat="1" ht="127" customHeight="1" x14ac:dyDescent="0.35">
      <c r="B388" s="167" t="s">
        <v>644</v>
      </c>
      <c r="C388" s="167" t="s">
        <v>637</v>
      </c>
      <c r="D388" s="173" t="s">
        <v>106</v>
      </c>
      <c r="E388" s="182" t="s">
        <v>67</v>
      </c>
      <c r="F388" s="182" t="s">
        <v>134</v>
      </c>
      <c r="G388" s="182" t="s">
        <v>147</v>
      </c>
      <c r="H388" s="167" t="s">
        <v>70</v>
      </c>
      <c r="I388" s="167" t="s">
        <v>98</v>
      </c>
      <c r="J388" s="9" t="s">
        <v>215</v>
      </c>
      <c r="K388" s="6" t="s">
        <v>107</v>
      </c>
      <c r="L388" s="6" t="s">
        <v>86</v>
      </c>
      <c r="M388" s="10">
        <v>40</v>
      </c>
      <c r="N388" s="178" t="s">
        <v>108</v>
      </c>
      <c r="O388" s="192" t="s">
        <v>631</v>
      </c>
      <c r="P388" s="167" t="s">
        <v>75</v>
      </c>
      <c r="Q388" s="167" t="s">
        <v>76</v>
      </c>
      <c r="R388" s="167" t="s">
        <v>77</v>
      </c>
      <c r="S388" s="170" t="s">
        <v>109</v>
      </c>
      <c r="T388" s="190">
        <f>V388+Y388</f>
        <v>28864.81</v>
      </c>
      <c r="U388" s="198">
        <f>+T388/1</f>
        <v>28864.81</v>
      </c>
      <c r="V388" s="228">
        <v>24535.09</v>
      </c>
      <c r="W388" s="188" t="s">
        <v>98</v>
      </c>
      <c r="X388" s="188" t="s">
        <v>79</v>
      </c>
      <c r="Y388" s="228">
        <v>4329.72</v>
      </c>
      <c r="Z388" s="188" t="s">
        <v>98</v>
      </c>
      <c r="AA388" s="188" t="s">
        <v>79</v>
      </c>
      <c r="AB388" s="228">
        <v>2340.39</v>
      </c>
      <c r="AC388" s="196" t="s">
        <v>149</v>
      </c>
      <c r="AD388" s="202"/>
      <c r="AE388" s="202">
        <f>V388+Y388</f>
        <v>28864.81</v>
      </c>
      <c r="AF388" s="169" t="s">
        <v>79</v>
      </c>
      <c r="AG388" s="196" t="s">
        <v>33</v>
      </c>
      <c r="AH388" s="196" t="s">
        <v>180</v>
      </c>
      <c r="AI388" s="196" t="s">
        <v>164</v>
      </c>
      <c r="AJ388" s="173"/>
    </row>
    <row r="389" spans="2:36" s="26" customFormat="1" ht="99.65" customHeight="1" x14ac:dyDescent="0.35">
      <c r="B389" s="168"/>
      <c r="C389" s="168"/>
      <c r="D389" s="173"/>
      <c r="E389" s="182"/>
      <c r="F389" s="182"/>
      <c r="G389" s="182"/>
      <c r="H389" s="168"/>
      <c r="I389" s="168"/>
      <c r="J389" s="9" t="s">
        <v>111</v>
      </c>
      <c r="K389" s="6" t="s">
        <v>112</v>
      </c>
      <c r="L389" s="6" t="s">
        <v>85</v>
      </c>
      <c r="M389" s="10">
        <v>1</v>
      </c>
      <c r="N389" s="179"/>
      <c r="O389" s="192"/>
      <c r="P389" s="168"/>
      <c r="Q389" s="168"/>
      <c r="R389" s="168"/>
      <c r="S389" s="171"/>
      <c r="T389" s="197"/>
      <c r="U389" s="198"/>
      <c r="V389" s="228"/>
      <c r="W389" s="199"/>
      <c r="X389" s="199"/>
      <c r="Y389" s="228"/>
      <c r="Z389" s="199"/>
      <c r="AA389" s="199"/>
      <c r="AB389" s="228"/>
      <c r="AC389" s="174"/>
      <c r="AD389" s="211"/>
      <c r="AE389" s="175"/>
      <c r="AF389" s="173"/>
      <c r="AG389" s="174"/>
      <c r="AH389" s="174"/>
      <c r="AI389" s="174"/>
      <c r="AJ389" s="173"/>
    </row>
    <row r="390" spans="2:36" s="26" customFormat="1" ht="76.5" customHeight="1" x14ac:dyDescent="0.35">
      <c r="B390" s="168"/>
      <c r="C390" s="168"/>
      <c r="D390" s="167"/>
      <c r="E390" s="195"/>
      <c r="F390" s="195"/>
      <c r="G390" s="195"/>
      <c r="H390" s="169"/>
      <c r="I390" s="169"/>
      <c r="J390" s="25" t="s">
        <v>127</v>
      </c>
      <c r="K390" s="4" t="s">
        <v>128</v>
      </c>
      <c r="L390" s="6" t="s">
        <v>85</v>
      </c>
      <c r="M390" s="10">
        <v>19</v>
      </c>
      <c r="N390" s="196"/>
      <c r="O390" s="193"/>
      <c r="P390" s="169"/>
      <c r="Q390" s="169"/>
      <c r="R390" s="169"/>
      <c r="S390" s="172"/>
      <c r="T390" s="197"/>
      <c r="U390" s="198"/>
      <c r="V390" s="228"/>
      <c r="W390" s="187"/>
      <c r="X390" s="187"/>
      <c r="Y390" s="228"/>
      <c r="Z390" s="187"/>
      <c r="AA390" s="187"/>
      <c r="AB390" s="228"/>
      <c r="AC390" s="178"/>
      <c r="AD390" s="211"/>
      <c r="AE390" s="211"/>
      <c r="AF390" s="167"/>
      <c r="AG390" s="178"/>
      <c r="AH390" s="178"/>
      <c r="AI390" s="174"/>
      <c r="AJ390" s="173"/>
    </row>
    <row r="391" spans="2:36" s="26" customFormat="1" ht="117" x14ac:dyDescent="0.35">
      <c r="B391" s="173" t="s">
        <v>645</v>
      </c>
      <c r="C391" s="173" t="s">
        <v>636</v>
      </c>
      <c r="D391" s="173" t="s">
        <v>106</v>
      </c>
      <c r="E391" s="182" t="s">
        <v>67</v>
      </c>
      <c r="F391" s="182" t="s">
        <v>134</v>
      </c>
      <c r="G391" s="182" t="s">
        <v>147</v>
      </c>
      <c r="H391" s="167" t="s">
        <v>70</v>
      </c>
      <c r="I391" s="167" t="s">
        <v>98</v>
      </c>
      <c r="J391" s="9" t="s">
        <v>215</v>
      </c>
      <c r="K391" s="6" t="s">
        <v>107</v>
      </c>
      <c r="L391" s="6" t="s">
        <v>86</v>
      </c>
      <c r="M391" s="10">
        <v>40</v>
      </c>
      <c r="N391" s="178" t="s">
        <v>108</v>
      </c>
      <c r="O391" s="195" t="s">
        <v>631</v>
      </c>
      <c r="P391" s="167" t="s">
        <v>75</v>
      </c>
      <c r="Q391" s="167" t="s">
        <v>76</v>
      </c>
      <c r="R391" s="167" t="s">
        <v>77</v>
      </c>
      <c r="S391" s="170" t="s">
        <v>109</v>
      </c>
      <c r="T391" s="197">
        <f t="shared" ref="T391" si="0">V391+Y391</f>
        <v>52319.35</v>
      </c>
      <c r="U391" s="189">
        <f>+T391/1</f>
        <v>52319.35</v>
      </c>
      <c r="V391" s="227">
        <v>44471.45</v>
      </c>
      <c r="W391" s="199" t="s">
        <v>98</v>
      </c>
      <c r="X391" s="199" t="s">
        <v>79</v>
      </c>
      <c r="Y391" s="227">
        <v>7847.9</v>
      </c>
      <c r="Z391" s="199" t="s">
        <v>98</v>
      </c>
      <c r="AA391" s="199" t="s">
        <v>79</v>
      </c>
      <c r="AB391" s="227">
        <v>4243</v>
      </c>
      <c r="AC391" s="174" t="s">
        <v>149</v>
      </c>
      <c r="AD391" s="211" t="s">
        <v>98</v>
      </c>
      <c r="AE391" s="175">
        <f t="shared" ref="AE391" si="1">V391+Y391</f>
        <v>52319.35</v>
      </c>
      <c r="AF391" s="173" t="s">
        <v>79</v>
      </c>
      <c r="AG391" s="174" t="s">
        <v>33</v>
      </c>
      <c r="AH391" s="174" t="s">
        <v>170</v>
      </c>
      <c r="AI391" s="174" t="s">
        <v>180</v>
      </c>
      <c r="AJ391" s="173"/>
    </row>
    <row r="392" spans="2:36" s="26" customFormat="1" ht="43" customHeight="1" x14ac:dyDescent="0.35">
      <c r="B392" s="173"/>
      <c r="C392" s="173"/>
      <c r="D392" s="173"/>
      <c r="E392" s="182"/>
      <c r="F392" s="182"/>
      <c r="G392" s="182"/>
      <c r="H392" s="168"/>
      <c r="I392" s="168"/>
      <c r="J392" s="9" t="s">
        <v>111</v>
      </c>
      <c r="K392" s="6" t="s">
        <v>112</v>
      </c>
      <c r="L392" s="6" t="s">
        <v>85</v>
      </c>
      <c r="M392" s="10">
        <v>1</v>
      </c>
      <c r="N392" s="179"/>
      <c r="O392" s="192"/>
      <c r="P392" s="168"/>
      <c r="Q392" s="168"/>
      <c r="R392" s="168"/>
      <c r="S392" s="171"/>
      <c r="T392" s="197"/>
      <c r="U392" s="198"/>
      <c r="V392" s="228"/>
      <c r="W392" s="199"/>
      <c r="X392" s="199"/>
      <c r="Y392" s="228"/>
      <c r="Z392" s="199"/>
      <c r="AA392" s="199"/>
      <c r="AB392" s="228"/>
      <c r="AC392" s="174"/>
      <c r="AD392" s="201"/>
      <c r="AE392" s="175"/>
      <c r="AF392" s="173"/>
      <c r="AG392" s="174"/>
      <c r="AH392" s="174"/>
      <c r="AI392" s="174"/>
      <c r="AJ392" s="173"/>
    </row>
    <row r="393" spans="2:36" s="26" customFormat="1" ht="43" customHeight="1" x14ac:dyDescent="0.35">
      <c r="B393" s="173"/>
      <c r="C393" s="173"/>
      <c r="D393" s="173"/>
      <c r="E393" s="182"/>
      <c r="F393" s="182"/>
      <c r="G393" s="182"/>
      <c r="H393" s="169"/>
      <c r="I393" s="169"/>
      <c r="J393" s="9" t="s">
        <v>127</v>
      </c>
      <c r="K393" s="6" t="s">
        <v>128</v>
      </c>
      <c r="L393" s="4" t="s">
        <v>85</v>
      </c>
      <c r="M393" s="27">
        <v>40</v>
      </c>
      <c r="N393" s="196"/>
      <c r="O393" s="192"/>
      <c r="P393" s="169"/>
      <c r="Q393" s="169"/>
      <c r="R393" s="169"/>
      <c r="S393" s="172"/>
      <c r="T393" s="189"/>
      <c r="U393" s="190"/>
      <c r="V393" s="229"/>
      <c r="W393" s="199"/>
      <c r="X393" s="199"/>
      <c r="Y393" s="229"/>
      <c r="Z393" s="199"/>
      <c r="AA393" s="199"/>
      <c r="AB393" s="229"/>
      <c r="AC393" s="174"/>
      <c r="AD393" s="202"/>
      <c r="AE393" s="175"/>
      <c r="AF393" s="173"/>
      <c r="AG393" s="174"/>
      <c r="AH393" s="174"/>
      <c r="AI393" s="178"/>
      <c r="AJ393" s="167"/>
    </row>
    <row r="394" spans="2:36" s="26" customFormat="1" ht="52" x14ac:dyDescent="0.35">
      <c r="B394" s="167" t="s">
        <v>646</v>
      </c>
      <c r="C394" s="167" t="s">
        <v>640</v>
      </c>
      <c r="D394" s="167" t="s">
        <v>106</v>
      </c>
      <c r="E394" s="195" t="s">
        <v>67</v>
      </c>
      <c r="F394" s="195" t="s">
        <v>134</v>
      </c>
      <c r="G394" s="195" t="s">
        <v>147</v>
      </c>
      <c r="H394" s="167" t="s">
        <v>70</v>
      </c>
      <c r="I394" s="173" t="s">
        <v>98</v>
      </c>
      <c r="J394" s="9" t="s">
        <v>111</v>
      </c>
      <c r="K394" s="6" t="s">
        <v>112</v>
      </c>
      <c r="L394" s="6" t="s">
        <v>85</v>
      </c>
      <c r="M394" s="10">
        <v>1</v>
      </c>
      <c r="N394" s="178" t="s">
        <v>108</v>
      </c>
      <c r="O394" s="195" t="s">
        <v>631</v>
      </c>
      <c r="P394" s="167" t="s">
        <v>75</v>
      </c>
      <c r="Q394" s="167" t="s">
        <v>76</v>
      </c>
      <c r="R394" s="167" t="s">
        <v>77</v>
      </c>
      <c r="S394" s="191" t="s">
        <v>109</v>
      </c>
      <c r="T394" s="189">
        <f t="shared" ref="T394" si="2">V394+Y394</f>
        <v>62183.759999999995</v>
      </c>
      <c r="U394" s="189">
        <f>+T394/1</f>
        <v>62183.759999999995</v>
      </c>
      <c r="V394" s="227">
        <v>52856.2</v>
      </c>
      <c r="W394" s="187" t="s">
        <v>98</v>
      </c>
      <c r="X394" s="187" t="s">
        <v>79</v>
      </c>
      <c r="Y394" s="227">
        <v>9327.56</v>
      </c>
      <c r="Z394" s="187" t="s">
        <v>98</v>
      </c>
      <c r="AA394" s="187" t="s">
        <v>79</v>
      </c>
      <c r="AB394" s="227">
        <v>5042.04</v>
      </c>
      <c r="AC394" s="178" t="s">
        <v>149</v>
      </c>
      <c r="AD394" s="211" t="s">
        <v>98</v>
      </c>
      <c r="AE394" s="211">
        <f t="shared" ref="AE394" si="3">V394+Y394</f>
        <v>62183.759999999995</v>
      </c>
      <c r="AF394" s="167" t="s">
        <v>79</v>
      </c>
      <c r="AG394" s="178" t="s">
        <v>33</v>
      </c>
      <c r="AH394" s="178" t="s">
        <v>440</v>
      </c>
      <c r="AI394" s="178" t="s">
        <v>554</v>
      </c>
      <c r="AJ394" s="167"/>
    </row>
    <row r="395" spans="2:36" s="26" customFormat="1" ht="43" customHeight="1" x14ac:dyDescent="0.35">
      <c r="B395" s="169"/>
      <c r="C395" s="169"/>
      <c r="D395" s="169"/>
      <c r="E395" s="193"/>
      <c r="F395" s="193"/>
      <c r="G395" s="193"/>
      <c r="H395" s="169"/>
      <c r="I395" s="173"/>
      <c r="J395" s="9" t="s">
        <v>127</v>
      </c>
      <c r="K395" s="6" t="s">
        <v>128</v>
      </c>
      <c r="L395" s="6" t="s">
        <v>85</v>
      </c>
      <c r="M395" s="10">
        <v>9</v>
      </c>
      <c r="N395" s="196"/>
      <c r="O395" s="193"/>
      <c r="P395" s="169"/>
      <c r="Q395" s="169"/>
      <c r="R395" s="169"/>
      <c r="S395" s="191"/>
      <c r="T395" s="190"/>
      <c r="U395" s="190"/>
      <c r="V395" s="229"/>
      <c r="W395" s="188"/>
      <c r="X395" s="188"/>
      <c r="Y395" s="229"/>
      <c r="Z395" s="188"/>
      <c r="AA395" s="188"/>
      <c r="AB395" s="229"/>
      <c r="AC395" s="196"/>
      <c r="AD395" s="202"/>
      <c r="AE395" s="202"/>
      <c r="AF395" s="169"/>
      <c r="AG395" s="196"/>
      <c r="AH395" s="196"/>
      <c r="AI395" s="196"/>
      <c r="AJ395" s="169"/>
    </row>
    <row r="396" spans="2:36" s="26" customFormat="1" ht="117" x14ac:dyDescent="0.35">
      <c r="B396" s="169" t="s">
        <v>556</v>
      </c>
      <c r="C396" s="169" t="s">
        <v>567</v>
      </c>
      <c r="D396" s="173" t="s">
        <v>106</v>
      </c>
      <c r="E396" s="182" t="s">
        <v>67</v>
      </c>
      <c r="F396" s="193" t="s">
        <v>134</v>
      </c>
      <c r="G396" s="193" t="s">
        <v>147</v>
      </c>
      <c r="H396" s="173" t="s">
        <v>70</v>
      </c>
      <c r="I396" s="173" t="s">
        <v>79</v>
      </c>
      <c r="J396" s="102" t="s">
        <v>215</v>
      </c>
      <c r="K396" s="5" t="s">
        <v>107</v>
      </c>
      <c r="L396" s="5" t="s">
        <v>86</v>
      </c>
      <c r="M396" s="62">
        <v>40</v>
      </c>
      <c r="N396" s="174" t="s">
        <v>108</v>
      </c>
      <c r="O396" s="257" t="s">
        <v>387</v>
      </c>
      <c r="P396" s="173" t="s">
        <v>75</v>
      </c>
      <c r="Q396" s="173" t="s">
        <v>76</v>
      </c>
      <c r="R396" s="191" t="s">
        <v>77</v>
      </c>
      <c r="S396" s="191" t="s">
        <v>109</v>
      </c>
      <c r="T396" s="190">
        <f>V396+Y396</f>
        <v>28864.81</v>
      </c>
      <c r="U396" s="190">
        <f>+T396/M397</f>
        <v>7216.2025000000003</v>
      </c>
      <c r="V396" s="228">
        <v>24535.09</v>
      </c>
      <c r="W396" s="188" t="s">
        <v>98</v>
      </c>
      <c r="X396" s="188" t="s">
        <v>79</v>
      </c>
      <c r="Y396" s="228">
        <v>4329.72</v>
      </c>
      <c r="Z396" s="188" t="s">
        <v>98</v>
      </c>
      <c r="AA396" s="188" t="s">
        <v>79</v>
      </c>
      <c r="AB396" s="228">
        <v>2340.39</v>
      </c>
      <c r="AC396" s="196" t="s">
        <v>149</v>
      </c>
      <c r="AD396" s="175" t="s">
        <v>79</v>
      </c>
      <c r="AE396" s="202">
        <f t="shared" ref="AE396" si="4">V396+Y396</f>
        <v>28864.81</v>
      </c>
      <c r="AF396" s="169" t="s">
        <v>79</v>
      </c>
      <c r="AG396" s="196" t="s">
        <v>33</v>
      </c>
      <c r="AH396" s="408" t="s">
        <v>178</v>
      </c>
      <c r="AI396" s="410" t="s">
        <v>161</v>
      </c>
      <c r="AJ396" s="169"/>
    </row>
    <row r="397" spans="2:36" s="26" customFormat="1" ht="58" customHeight="1" x14ac:dyDescent="0.35">
      <c r="B397" s="173"/>
      <c r="C397" s="173"/>
      <c r="D397" s="173"/>
      <c r="E397" s="182"/>
      <c r="F397" s="182"/>
      <c r="G397" s="182"/>
      <c r="H397" s="173"/>
      <c r="I397" s="173"/>
      <c r="J397" s="9" t="s">
        <v>111</v>
      </c>
      <c r="K397" s="6" t="s">
        <v>112</v>
      </c>
      <c r="L397" s="6" t="s">
        <v>85</v>
      </c>
      <c r="M397" s="64">
        <v>4</v>
      </c>
      <c r="N397" s="174"/>
      <c r="O397" s="183"/>
      <c r="P397" s="173"/>
      <c r="Q397" s="173"/>
      <c r="R397" s="191"/>
      <c r="S397" s="191"/>
      <c r="T397" s="197"/>
      <c r="U397" s="197"/>
      <c r="V397" s="228"/>
      <c r="W397" s="199"/>
      <c r="X397" s="199"/>
      <c r="Y397" s="228"/>
      <c r="Z397" s="199"/>
      <c r="AA397" s="199"/>
      <c r="AB397" s="228"/>
      <c r="AC397" s="174"/>
      <c r="AD397" s="175"/>
      <c r="AE397" s="175"/>
      <c r="AF397" s="173"/>
      <c r="AG397" s="174"/>
      <c r="AH397" s="234"/>
      <c r="AI397" s="411"/>
      <c r="AJ397" s="173"/>
    </row>
    <row r="398" spans="2:36" s="26" customFormat="1" ht="43" customHeight="1" thickBot="1" x14ac:dyDescent="0.4">
      <c r="B398" s="173"/>
      <c r="C398" s="173"/>
      <c r="D398" s="173"/>
      <c r="E398" s="182"/>
      <c r="F398" s="182"/>
      <c r="G398" s="182"/>
      <c r="H398" s="173"/>
      <c r="I398" s="173"/>
      <c r="J398" s="9" t="s">
        <v>127</v>
      </c>
      <c r="K398" s="6" t="s">
        <v>128</v>
      </c>
      <c r="L398" s="6" t="s">
        <v>85</v>
      </c>
      <c r="M398" s="64">
        <v>111</v>
      </c>
      <c r="N398" s="174"/>
      <c r="O398" s="183"/>
      <c r="P398" s="173"/>
      <c r="Q398" s="173"/>
      <c r="R398" s="191"/>
      <c r="S398" s="191"/>
      <c r="T398" s="197"/>
      <c r="U398" s="197"/>
      <c r="V398" s="229"/>
      <c r="W398" s="199"/>
      <c r="X398" s="199"/>
      <c r="Y398" s="229"/>
      <c r="Z398" s="199"/>
      <c r="AA398" s="199"/>
      <c r="AB398" s="229"/>
      <c r="AC398" s="174"/>
      <c r="AD398" s="175"/>
      <c r="AE398" s="175"/>
      <c r="AF398" s="173"/>
      <c r="AG398" s="174"/>
      <c r="AH398" s="409"/>
      <c r="AI398" s="412"/>
      <c r="AJ398" s="173"/>
    </row>
    <row r="399" spans="2:36" s="26" customFormat="1" ht="100.5" customHeight="1" x14ac:dyDescent="0.35">
      <c r="B399" s="173" t="s">
        <v>557</v>
      </c>
      <c r="C399" s="173" t="s">
        <v>559</v>
      </c>
      <c r="D399" s="173" t="s">
        <v>106</v>
      </c>
      <c r="E399" s="182" t="s">
        <v>67</v>
      </c>
      <c r="F399" s="182" t="s">
        <v>134</v>
      </c>
      <c r="G399" s="182" t="s">
        <v>147</v>
      </c>
      <c r="H399" s="173" t="s">
        <v>70</v>
      </c>
      <c r="I399" s="173" t="s">
        <v>79</v>
      </c>
      <c r="J399" s="9" t="s">
        <v>215</v>
      </c>
      <c r="K399" s="6" t="s">
        <v>107</v>
      </c>
      <c r="L399" s="6" t="s">
        <v>86</v>
      </c>
      <c r="M399" s="10">
        <v>40</v>
      </c>
      <c r="N399" s="174" t="s">
        <v>108</v>
      </c>
      <c r="O399" s="183" t="s">
        <v>387</v>
      </c>
      <c r="P399" s="173" t="s">
        <v>75</v>
      </c>
      <c r="Q399" s="173" t="s">
        <v>76</v>
      </c>
      <c r="R399" s="191" t="s">
        <v>77</v>
      </c>
      <c r="S399" s="191" t="s">
        <v>109</v>
      </c>
      <c r="T399" s="197">
        <f>V399+Y399</f>
        <v>51337.85</v>
      </c>
      <c r="U399" s="197" t="s">
        <v>79</v>
      </c>
      <c r="V399" s="258">
        <v>43637.17</v>
      </c>
      <c r="W399" s="199" t="s">
        <v>98</v>
      </c>
      <c r="X399" s="199" t="s">
        <v>98</v>
      </c>
      <c r="Y399" s="258">
        <v>7700.68</v>
      </c>
      <c r="Z399" s="199" t="s">
        <v>98</v>
      </c>
      <c r="AA399" s="199" t="s">
        <v>98</v>
      </c>
      <c r="AB399" s="258">
        <v>4162.53</v>
      </c>
      <c r="AC399" s="174" t="s">
        <v>149</v>
      </c>
      <c r="AD399" s="175" t="s">
        <v>79</v>
      </c>
      <c r="AE399" s="175">
        <f>V399+Y399</f>
        <v>51337.85</v>
      </c>
      <c r="AF399" s="174" t="s">
        <v>79</v>
      </c>
      <c r="AG399" s="174" t="s">
        <v>33</v>
      </c>
      <c r="AH399" s="234" t="s">
        <v>178</v>
      </c>
      <c r="AI399" s="235" t="s">
        <v>161</v>
      </c>
      <c r="AJ399" s="174"/>
    </row>
    <row r="400" spans="2:36" s="26" customFormat="1" ht="58" customHeight="1" x14ac:dyDescent="0.35">
      <c r="B400" s="173"/>
      <c r="C400" s="186"/>
      <c r="D400" s="173"/>
      <c r="E400" s="182"/>
      <c r="F400" s="182"/>
      <c r="G400" s="182"/>
      <c r="H400" s="173"/>
      <c r="I400" s="173"/>
      <c r="J400" s="9" t="s">
        <v>111</v>
      </c>
      <c r="K400" s="6" t="s">
        <v>112</v>
      </c>
      <c r="L400" s="6" t="s">
        <v>85</v>
      </c>
      <c r="M400" s="64">
        <v>1</v>
      </c>
      <c r="N400" s="174"/>
      <c r="O400" s="183"/>
      <c r="P400" s="173"/>
      <c r="Q400" s="173"/>
      <c r="R400" s="191"/>
      <c r="S400" s="191"/>
      <c r="T400" s="197"/>
      <c r="U400" s="197"/>
      <c r="V400" s="240"/>
      <c r="W400" s="199"/>
      <c r="X400" s="199"/>
      <c r="Y400" s="240"/>
      <c r="Z400" s="199"/>
      <c r="AA400" s="199"/>
      <c r="AB400" s="240"/>
      <c r="AC400" s="174"/>
      <c r="AD400" s="175"/>
      <c r="AE400" s="175"/>
      <c r="AF400" s="173"/>
      <c r="AG400" s="174"/>
      <c r="AH400" s="234"/>
      <c r="AI400" s="235"/>
      <c r="AJ400" s="173"/>
    </row>
    <row r="401" spans="2:36" s="26" customFormat="1" ht="43" customHeight="1" x14ac:dyDescent="0.35">
      <c r="B401" s="173"/>
      <c r="C401" s="186"/>
      <c r="D401" s="173"/>
      <c r="E401" s="182"/>
      <c r="F401" s="182"/>
      <c r="G401" s="182"/>
      <c r="H401" s="173"/>
      <c r="I401" s="173"/>
      <c r="J401" s="9" t="s">
        <v>127</v>
      </c>
      <c r="K401" s="6" t="s">
        <v>128</v>
      </c>
      <c r="L401" s="6" t="s">
        <v>85</v>
      </c>
      <c r="M401" s="64">
        <v>30</v>
      </c>
      <c r="N401" s="174"/>
      <c r="O401" s="183"/>
      <c r="P401" s="173"/>
      <c r="Q401" s="173"/>
      <c r="R401" s="191"/>
      <c r="S401" s="191"/>
      <c r="T401" s="197"/>
      <c r="U401" s="197"/>
      <c r="V401" s="240"/>
      <c r="W401" s="199"/>
      <c r="X401" s="199"/>
      <c r="Y401" s="240"/>
      <c r="Z401" s="199"/>
      <c r="AA401" s="199"/>
      <c r="AB401" s="240"/>
      <c r="AC401" s="174"/>
      <c r="AD401" s="175"/>
      <c r="AE401" s="175"/>
      <c r="AF401" s="173"/>
      <c r="AG401" s="174"/>
      <c r="AH401" s="234"/>
      <c r="AI401" s="235"/>
      <c r="AJ401" s="173"/>
    </row>
    <row r="402" spans="2:36" s="26" customFormat="1" ht="100.5" customHeight="1" x14ac:dyDescent="0.35">
      <c r="B402" s="173" t="s">
        <v>558</v>
      </c>
      <c r="C402" s="173" t="s">
        <v>560</v>
      </c>
      <c r="D402" s="173" t="s">
        <v>106</v>
      </c>
      <c r="E402" s="182" t="s">
        <v>67</v>
      </c>
      <c r="F402" s="182" t="s">
        <v>134</v>
      </c>
      <c r="G402" s="182" t="s">
        <v>147</v>
      </c>
      <c r="H402" s="173" t="s">
        <v>70</v>
      </c>
      <c r="I402" s="173" t="s">
        <v>79</v>
      </c>
      <c r="J402" s="9" t="s">
        <v>215</v>
      </c>
      <c r="K402" s="6" t="s">
        <v>107</v>
      </c>
      <c r="L402" s="6" t="s">
        <v>86</v>
      </c>
      <c r="M402" s="10">
        <v>40</v>
      </c>
      <c r="N402" s="174" t="s">
        <v>108</v>
      </c>
      <c r="O402" s="183" t="s">
        <v>387</v>
      </c>
      <c r="P402" s="173" t="s">
        <v>75</v>
      </c>
      <c r="Q402" s="173" t="s">
        <v>76</v>
      </c>
      <c r="R402" s="191" t="s">
        <v>77</v>
      </c>
      <c r="S402" s="191" t="s">
        <v>109</v>
      </c>
      <c r="T402" s="197">
        <f>V402+Y402</f>
        <v>171199.98</v>
      </c>
      <c r="U402" s="197">
        <f>+T402/M403</f>
        <v>57066.66</v>
      </c>
      <c r="V402" s="232">
        <v>145519.98000000001</v>
      </c>
      <c r="W402" s="199" t="s">
        <v>98</v>
      </c>
      <c r="X402" s="199" t="s">
        <v>98</v>
      </c>
      <c r="Y402" s="232">
        <v>25680</v>
      </c>
      <c r="Z402" s="199" t="s">
        <v>98</v>
      </c>
      <c r="AA402" s="199" t="s">
        <v>98</v>
      </c>
      <c r="AB402" s="232">
        <v>13881.08</v>
      </c>
      <c r="AC402" s="174" t="s">
        <v>149</v>
      </c>
      <c r="AD402" s="175" t="s">
        <v>79</v>
      </c>
      <c r="AE402" s="175">
        <f>V402+Y402</f>
        <v>171199.98</v>
      </c>
      <c r="AF402" s="174" t="s">
        <v>79</v>
      </c>
      <c r="AG402" s="174" t="s">
        <v>33</v>
      </c>
      <c r="AH402" s="264" t="s">
        <v>161</v>
      </c>
      <c r="AI402" s="416" t="s">
        <v>162</v>
      </c>
      <c r="AJ402" s="174"/>
    </row>
    <row r="403" spans="2:36" s="26" customFormat="1" ht="58" customHeight="1" x14ac:dyDescent="0.35">
      <c r="B403" s="173"/>
      <c r="C403" s="186"/>
      <c r="D403" s="173"/>
      <c r="E403" s="182"/>
      <c r="F403" s="182"/>
      <c r="G403" s="182"/>
      <c r="H403" s="173"/>
      <c r="I403" s="173"/>
      <c r="J403" s="9" t="s">
        <v>111</v>
      </c>
      <c r="K403" s="6" t="s">
        <v>112</v>
      </c>
      <c r="L403" s="6" t="s">
        <v>85</v>
      </c>
      <c r="M403" s="53">
        <v>3</v>
      </c>
      <c r="N403" s="174"/>
      <c r="O403" s="183"/>
      <c r="P403" s="173"/>
      <c r="Q403" s="173"/>
      <c r="R403" s="191"/>
      <c r="S403" s="191"/>
      <c r="T403" s="197"/>
      <c r="U403" s="197"/>
      <c r="V403" s="233"/>
      <c r="W403" s="199"/>
      <c r="X403" s="199"/>
      <c r="Y403" s="233"/>
      <c r="Z403" s="199"/>
      <c r="AA403" s="199"/>
      <c r="AB403" s="233"/>
      <c r="AC403" s="174"/>
      <c r="AD403" s="175"/>
      <c r="AE403" s="175"/>
      <c r="AF403" s="173"/>
      <c r="AG403" s="174"/>
      <c r="AH403" s="264"/>
      <c r="AI403" s="416"/>
      <c r="AJ403" s="173"/>
    </row>
    <row r="404" spans="2:36" s="26" customFormat="1" ht="43" customHeight="1" x14ac:dyDescent="0.35">
      <c r="B404" s="173"/>
      <c r="C404" s="186"/>
      <c r="D404" s="173"/>
      <c r="E404" s="182"/>
      <c r="F404" s="182"/>
      <c r="G404" s="182"/>
      <c r="H404" s="173"/>
      <c r="I404" s="173"/>
      <c r="J404" s="9" t="s">
        <v>127</v>
      </c>
      <c r="K404" s="6" t="s">
        <v>128</v>
      </c>
      <c r="L404" s="6" t="s">
        <v>85</v>
      </c>
      <c r="M404" s="53">
        <v>100</v>
      </c>
      <c r="N404" s="174"/>
      <c r="O404" s="183"/>
      <c r="P404" s="173"/>
      <c r="Q404" s="173"/>
      <c r="R404" s="191"/>
      <c r="S404" s="191"/>
      <c r="T404" s="197"/>
      <c r="U404" s="197"/>
      <c r="V404" s="233"/>
      <c r="W404" s="199"/>
      <c r="X404" s="199"/>
      <c r="Y404" s="233"/>
      <c r="Z404" s="199"/>
      <c r="AA404" s="199"/>
      <c r="AB404" s="233"/>
      <c r="AC404" s="174"/>
      <c r="AD404" s="175"/>
      <c r="AE404" s="175"/>
      <c r="AF404" s="173"/>
      <c r="AG404" s="174"/>
      <c r="AH404" s="264"/>
      <c r="AI404" s="416"/>
      <c r="AJ404" s="173"/>
    </row>
    <row r="405" spans="2:36" s="26" customFormat="1" ht="100.5" customHeight="1" x14ac:dyDescent="0.35">
      <c r="B405" s="173" t="s">
        <v>561</v>
      </c>
      <c r="C405" s="173" t="s">
        <v>562</v>
      </c>
      <c r="D405" s="173" t="s">
        <v>106</v>
      </c>
      <c r="E405" s="182" t="s">
        <v>67</v>
      </c>
      <c r="F405" s="182" t="s">
        <v>134</v>
      </c>
      <c r="G405" s="182" t="s">
        <v>147</v>
      </c>
      <c r="H405" s="173" t="s">
        <v>70</v>
      </c>
      <c r="I405" s="173" t="s">
        <v>79</v>
      </c>
      <c r="J405" s="9" t="s">
        <v>215</v>
      </c>
      <c r="K405" s="6" t="s">
        <v>107</v>
      </c>
      <c r="L405" s="6" t="s">
        <v>86</v>
      </c>
      <c r="M405" s="10">
        <v>40</v>
      </c>
      <c r="N405" s="174" t="s">
        <v>108</v>
      </c>
      <c r="O405" s="183" t="s">
        <v>387</v>
      </c>
      <c r="P405" s="173" t="s">
        <v>75</v>
      </c>
      <c r="Q405" s="173" t="s">
        <v>76</v>
      </c>
      <c r="R405" s="191" t="s">
        <v>77</v>
      </c>
      <c r="S405" s="191" t="s">
        <v>109</v>
      </c>
      <c r="T405" s="197">
        <f>V405+Y405</f>
        <v>112350</v>
      </c>
      <c r="U405" s="197">
        <f>+T405/M406</f>
        <v>112350</v>
      </c>
      <c r="V405" s="256">
        <v>95497.5</v>
      </c>
      <c r="W405" s="199" t="s">
        <v>98</v>
      </c>
      <c r="X405" s="199" t="s">
        <v>98</v>
      </c>
      <c r="Y405" s="256">
        <v>16852.5</v>
      </c>
      <c r="Z405" s="199" t="s">
        <v>98</v>
      </c>
      <c r="AA405" s="199" t="s">
        <v>98</v>
      </c>
      <c r="AB405" s="256">
        <v>9109.4599999999991</v>
      </c>
      <c r="AC405" s="174" t="s">
        <v>149</v>
      </c>
      <c r="AD405" s="175" t="s">
        <v>79</v>
      </c>
      <c r="AE405" s="175">
        <f>V405+Y405</f>
        <v>112350</v>
      </c>
      <c r="AF405" s="174" t="s">
        <v>79</v>
      </c>
      <c r="AG405" s="174" t="s">
        <v>33</v>
      </c>
      <c r="AH405" s="234" t="s">
        <v>162</v>
      </c>
      <c r="AI405" s="235" t="s">
        <v>180</v>
      </c>
      <c r="AJ405" s="174"/>
    </row>
    <row r="406" spans="2:36" s="26" customFormat="1" ht="58" customHeight="1" x14ac:dyDescent="0.35">
      <c r="B406" s="173"/>
      <c r="C406" s="173"/>
      <c r="D406" s="173"/>
      <c r="E406" s="182"/>
      <c r="F406" s="182"/>
      <c r="G406" s="182"/>
      <c r="H406" s="173"/>
      <c r="I406" s="173"/>
      <c r="J406" s="9" t="s">
        <v>111</v>
      </c>
      <c r="K406" s="6" t="s">
        <v>112</v>
      </c>
      <c r="L406" s="6" t="s">
        <v>85</v>
      </c>
      <c r="M406" s="53">
        <v>1</v>
      </c>
      <c r="N406" s="174"/>
      <c r="O406" s="183"/>
      <c r="P406" s="173"/>
      <c r="Q406" s="173"/>
      <c r="R406" s="191"/>
      <c r="S406" s="191"/>
      <c r="T406" s="197"/>
      <c r="U406" s="197"/>
      <c r="V406" s="256"/>
      <c r="W406" s="199"/>
      <c r="X406" s="199"/>
      <c r="Y406" s="256"/>
      <c r="Z406" s="199"/>
      <c r="AA406" s="199"/>
      <c r="AB406" s="256"/>
      <c r="AC406" s="174"/>
      <c r="AD406" s="175"/>
      <c r="AE406" s="175"/>
      <c r="AF406" s="173"/>
      <c r="AG406" s="174"/>
      <c r="AH406" s="234"/>
      <c r="AI406" s="235"/>
      <c r="AJ406" s="173"/>
    </row>
    <row r="407" spans="2:36" s="26" customFormat="1" ht="43" customHeight="1" x14ac:dyDescent="0.35">
      <c r="B407" s="173"/>
      <c r="C407" s="173"/>
      <c r="D407" s="173"/>
      <c r="E407" s="182"/>
      <c r="F407" s="182"/>
      <c r="G407" s="182"/>
      <c r="H407" s="173"/>
      <c r="I407" s="173"/>
      <c r="J407" s="9" t="s">
        <v>127</v>
      </c>
      <c r="K407" s="6" t="s">
        <v>128</v>
      </c>
      <c r="L407" s="6" t="s">
        <v>85</v>
      </c>
      <c r="M407" s="53">
        <v>10</v>
      </c>
      <c r="N407" s="174"/>
      <c r="O407" s="183"/>
      <c r="P407" s="173"/>
      <c r="Q407" s="173"/>
      <c r="R407" s="191"/>
      <c r="S407" s="191"/>
      <c r="T407" s="197"/>
      <c r="U407" s="197"/>
      <c r="V407" s="256"/>
      <c r="W407" s="199"/>
      <c r="X407" s="199"/>
      <c r="Y407" s="256"/>
      <c r="Z407" s="199"/>
      <c r="AA407" s="199"/>
      <c r="AB407" s="256"/>
      <c r="AC407" s="174"/>
      <c r="AD407" s="175"/>
      <c r="AE407" s="175"/>
      <c r="AF407" s="173"/>
      <c r="AG407" s="174"/>
      <c r="AH407" s="234"/>
      <c r="AI407" s="235"/>
      <c r="AJ407" s="173"/>
    </row>
    <row r="408" spans="2:36" ht="39" x14ac:dyDescent="0.3">
      <c r="B408" s="173" t="s">
        <v>563</v>
      </c>
      <c r="C408" s="173" t="s">
        <v>565</v>
      </c>
      <c r="D408" s="173" t="s">
        <v>66</v>
      </c>
      <c r="E408" s="182" t="s">
        <v>67</v>
      </c>
      <c r="F408" s="182" t="s">
        <v>132</v>
      </c>
      <c r="G408" s="182" t="s">
        <v>69</v>
      </c>
      <c r="H408" s="173" t="s">
        <v>70</v>
      </c>
      <c r="I408" s="173" t="s">
        <v>79</v>
      </c>
      <c r="J408" s="9" t="s">
        <v>113</v>
      </c>
      <c r="K408" s="6" t="s">
        <v>114</v>
      </c>
      <c r="L408" s="6" t="s">
        <v>115</v>
      </c>
      <c r="M408" s="6">
        <v>4</v>
      </c>
      <c r="N408" s="174" t="s">
        <v>108</v>
      </c>
      <c r="O408" s="183" t="s">
        <v>387</v>
      </c>
      <c r="P408" s="173" t="s">
        <v>75</v>
      </c>
      <c r="Q408" s="173" t="s">
        <v>76</v>
      </c>
      <c r="R408" s="191" t="s">
        <v>77</v>
      </c>
      <c r="S408" s="191" t="s">
        <v>109</v>
      </c>
      <c r="T408" s="197">
        <f>V408+Y408</f>
        <v>298337.03999999998</v>
      </c>
      <c r="U408" s="197">
        <f>+T408/M409</f>
        <v>74584.259999999995</v>
      </c>
      <c r="V408" s="256">
        <v>253586.49</v>
      </c>
      <c r="W408" s="199" t="s">
        <v>98</v>
      </c>
      <c r="X408" s="199" t="s">
        <v>98</v>
      </c>
      <c r="Y408" s="256">
        <v>44750.55</v>
      </c>
      <c r="Z408" s="199" t="s">
        <v>98</v>
      </c>
      <c r="AA408" s="199" t="s">
        <v>98</v>
      </c>
      <c r="AB408" s="256">
        <v>24189.49</v>
      </c>
      <c r="AC408" s="174" t="s">
        <v>80</v>
      </c>
      <c r="AD408" s="175" t="s">
        <v>79</v>
      </c>
      <c r="AE408" s="175">
        <f>V408+Y408</f>
        <v>298337.03999999998</v>
      </c>
      <c r="AF408" s="173" t="s">
        <v>79</v>
      </c>
      <c r="AG408" s="174" t="s">
        <v>33</v>
      </c>
      <c r="AH408" s="235" t="s">
        <v>165</v>
      </c>
      <c r="AI408" s="235" t="s">
        <v>183</v>
      </c>
      <c r="AJ408" s="173"/>
    </row>
    <row r="409" spans="2:36" ht="65" x14ac:dyDescent="0.3">
      <c r="B409" s="173"/>
      <c r="C409" s="173"/>
      <c r="D409" s="173"/>
      <c r="E409" s="182"/>
      <c r="F409" s="182"/>
      <c r="G409" s="182"/>
      <c r="H409" s="173"/>
      <c r="I409" s="173"/>
      <c r="J409" s="9" t="s">
        <v>116</v>
      </c>
      <c r="K409" s="6" t="s">
        <v>117</v>
      </c>
      <c r="L409" s="6" t="s">
        <v>85</v>
      </c>
      <c r="M409" s="6">
        <v>4</v>
      </c>
      <c r="N409" s="174"/>
      <c r="O409" s="183"/>
      <c r="P409" s="173"/>
      <c r="Q409" s="173"/>
      <c r="R409" s="191"/>
      <c r="S409" s="191"/>
      <c r="T409" s="197"/>
      <c r="U409" s="197"/>
      <c r="V409" s="256"/>
      <c r="W409" s="199"/>
      <c r="X409" s="199"/>
      <c r="Y409" s="256"/>
      <c r="Z409" s="199"/>
      <c r="AA409" s="199"/>
      <c r="AB409" s="256"/>
      <c r="AC409" s="174"/>
      <c r="AD409" s="175"/>
      <c r="AE409" s="175"/>
      <c r="AF409" s="173"/>
      <c r="AG409" s="174"/>
      <c r="AH409" s="235"/>
      <c r="AI409" s="234"/>
      <c r="AJ409" s="173"/>
    </row>
    <row r="410" spans="2:36" ht="52" x14ac:dyDescent="0.3">
      <c r="B410" s="173"/>
      <c r="C410" s="173"/>
      <c r="D410" s="173"/>
      <c r="E410" s="182"/>
      <c r="F410" s="182"/>
      <c r="G410" s="182"/>
      <c r="H410" s="173"/>
      <c r="I410" s="173"/>
      <c r="J410" s="9" t="s">
        <v>216</v>
      </c>
      <c r="K410" s="6" t="s">
        <v>118</v>
      </c>
      <c r="L410" s="6" t="s">
        <v>119</v>
      </c>
      <c r="M410" s="6">
        <v>4</v>
      </c>
      <c r="N410" s="174"/>
      <c r="O410" s="183"/>
      <c r="P410" s="173"/>
      <c r="Q410" s="173"/>
      <c r="R410" s="191"/>
      <c r="S410" s="191"/>
      <c r="T410" s="197"/>
      <c r="U410" s="197"/>
      <c r="V410" s="256"/>
      <c r="W410" s="199"/>
      <c r="X410" s="199"/>
      <c r="Y410" s="256"/>
      <c r="Z410" s="199"/>
      <c r="AA410" s="199"/>
      <c r="AB410" s="256"/>
      <c r="AC410" s="174"/>
      <c r="AD410" s="175"/>
      <c r="AE410" s="175"/>
      <c r="AF410" s="173"/>
      <c r="AG410" s="174"/>
      <c r="AH410" s="235"/>
      <c r="AI410" s="234"/>
      <c r="AJ410" s="173"/>
    </row>
    <row r="411" spans="2:36" ht="26" x14ac:dyDescent="0.3">
      <c r="B411" s="173"/>
      <c r="C411" s="173"/>
      <c r="D411" s="173"/>
      <c r="E411" s="182"/>
      <c r="F411" s="182"/>
      <c r="G411" s="182"/>
      <c r="H411" s="173"/>
      <c r="I411" s="173"/>
      <c r="J411" s="9" t="s">
        <v>120</v>
      </c>
      <c r="K411" s="6" t="s">
        <v>121</v>
      </c>
      <c r="L411" s="6" t="s">
        <v>119</v>
      </c>
      <c r="M411" s="10">
        <v>4</v>
      </c>
      <c r="N411" s="174"/>
      <c r="O411" s="183"/>
      <c r="P411" s="173"/>
      <c r="Q411" s="173"/>
      <c r="R411" s="191"/>
      <c r="S411" s="191"/>
      <c r="T411" s="197"/>
      <c r="U411" s="197"/>
      <c r="V411" s="256"/>
      <c r="W411" s="199"/>
      <c r="X411" s="199"/>
      <c r="Y411" s="256"/>
      <c r="Z411" s="199"/>
      <c r="AA411" s="199"/>
      <c r="AB411" s="256"/>
      <c r="AC411" s="174"/>
      <c r="AD411" s="175"/>
      <c r="AE411" s="175"/>
      <c r="AF411" s="173"/>
      <c r="AG411" s="174"/>
      <c r="AH411" s="235"/>
      <c r="AI411" s="234"/>
      <c r="AJ411" s="173"/>
    </row>
    <row r="412" spans="2:36" s="26" customFormat="1" ht="117" x14ac:dyDescent="0.35">
      <c r="B412" s="173" t="s">
        <v>566</v>
      </c>
      <c r="C412" s="173" t="s">
        <v>564</v>
      </c>
      <c r="D412" s="173" t="s">
        <v>106</v>
      </c>
      <c r="E412" s="182" t="s">
        <v>67</v>
      </c>
      <c r="F412" s="182" t="s">
        <v>134</v>
      </c>
      <c r="G412" s="182" t="s">
        <v>147</v>
      </c>
      <c r="H412" s="173" t="s">
        <v>70</v>
      </c>
      <c r="I412" s="173" t="s">
        <v>79</v>
      </c>
      <c r="J412" s="9" t="s">
        <v>215</v>
      </c>
      <c r="K412" s="6" t="s">
        <v>107</v>
      </c>
      <c r="L412" s="6" t="s">
        <v>86</v>
      </c>
      <c r="M412" s="10">
        <v>40</v>
      </c>
      <c r="N412" s="174" t="s">
        <v>108</v>
      </c>
      <c r="O412" s="183" t="s">
        <v>387</v>
      </c>
      <c r="P412" s="173" t="s">
        <v>75</v>
      </c>
      <c r="Q412" s="173" t="s">
        <v>76</v>
      </c>
      <c r="R412" s="191" t="s">
        <v>77</v>
      </c>
      <c r="S412" s="191" t="s">
        <v>109</v>
      </c>
      <c r="T412" s="197">
        <f>V412+Y412</f>
        <v>171199.98</v>
      </c>
      <c r="U412" s="197">
        <f>+T412/M413</f>
        <v>57066.66</v>
      </c>
      <c r="V412" s="232">
        <v>145519.98000000001</v>
      </c>
      <c r="W412" s="199" t="s">
        <v>98</v>
      </c>
      <c r="X412" s="199" t="s">
        <v>98</v>
      </c>
      <c r="Y412" s="232">
        <v>25680</v>
      </c>
      <c r="Z412" s="199" t="s">
        <v>98</v>
      </c>
      <c r="AA412" s="199" t="s">
        <v>98</v>
      </c>
      <c r="AB412" s="232">
        <v>13881.12</v>
      </c>
      <c r="AC412" s="174" t="s">
        <v>149</v>
      </c>
      <c r="AD412" s="175" t="s">
        <v>79</v>
      </c>
      <c r="AE412" s="175">
        <f>V412+Y412</f>
        <v>171199.98</v>
      </c>
      <c r="AF412" s="173" t="s">
        <v>79</v>
      </c>
      <c r="AG412" s="174" t="s">
        <v>33</v>
      </c>
      <c r="AH412" s="234" t="s">
        <v>165</v>
      </c>
      <c r="AI412" s="235" t="s">
        <v>183</v>
      </c>
      <c r="AJ412" s="173"/>
    </row>
    <row r="413" spans="2:36" s="26" customFormat="1" ht="58" customHeight="1" x14ac:dyDescent="0.35">
      <c r="B413" s="173"/>
      <c r="C413" s="186"/>
      <c r="D413" s="173"/>
      <c r="E413" s="182"/>
      <c r="F413" s="182"/>
      <c r="G413" s="182"/>
      <c r="H413" s="173"/>
      <c r="I413" s="173"/>
      <c r="J413" s="9" t="s">
        <v>111</v>
      </c>
      <c r="K413" s="6" t="s">
        <v>112</v>
      </c>
      <c r="L413" s="6" t="s">
        <v>85</v>
      </c>
      <c r="M413" s="53">
        <v>3</v>
      </c>
      <c r="N413" s="174"/>
      <c r="O413" s="183"/>
      <c r="P413" s="173"/>
      <c r="Q413" s="173"/>
      <c r="R413" s="191"/>
      <c r="S413" s="191"/>
      <c r="T413" s="197"/>
      <c r="U413" s="197"/>
      <c r="V413" s="233"/>
      <c r="W413" s="199"/>
      <c r="X413" s="199"/>
      <c r="Y413" s="233"/>
      <c r="Z413" s="199"/>
      <c r="AA413" s="199"/>
      <c r="AB413" s="417"/>
      <c r="AC413" s="174"/>
      <c r="AD413" s="175"/>
      <c r="AE413" s="175"/>
      <c r="AF413" s="173"/>
      <c r="AG413" s="174"/>
      <c r="AH413" s="234"/>
      <c r="AI413" s="235"/>
      <c r="AJ413" s="173"/>
    </row>
    <row r="414" spans="2:36" s="26" customFormat="1" ht="39" x14ac:dyDescent="0.35">
      <c r="B414" s="173"/>
      <c r="C414" s="186"/>
      <c r="D414" s="173"/>
      <c r="E414" s="182"/>
      <c r="F414" s="182"/>
      <c r="G414" s="182"/>
      <c r="H414" s="173"/>
      <c r="I414" s="173"/>
      <c r="J414" s="9" t="s">
        <v>127</v>
      </c>
      <c r="K414" s="6" t="s">
        <v>128</v>
      </c>
      <c r="L414" s="6" t="s">
        <v>85</v>
      </c>
      <c r="M414" s="53">
        <v>100</v>
      </c>
      <c r="N414" s="174"/>
      <c r="O414" s="183"/>
      <c r="P414" s="173"/>
      <c r="Q414" s="173"/>
      <c r="R414" s="191"/>
      <c r="S414" s="191"/>
      <c r="T414" s="197"/>
      <c r="U414" s="197"/>
      <c r="V414" s="233"/>
      <c r="W414" s="199"/>
      <c r="X414" s="199"/>
      <c r="Y414" s="233"/>
      <c r="Z414" s="199"/>
      <c r="AA414" s="199"/>
      <c r="AB414" s="417"/>
      <c r="AC414" s="174"/>
      <c r="AD414" s="175"/>
      <c r="AE414" s="175"/>
      <c r="AF414" s="173"/>
      <c r="AG414" s="174"/>
      <c r="AH414" s="234"/>
      <c r="AI414" s="235"/>
      <c r="AJ414" s="173"/>
    </row>
    <row r="415" spans="2:36" s="26" customFormat="1" ht="132" customHeight="1" x14ac:dyDescent="0.35">
      <c r="B415" s="168" t="s">
        <v>272</v>
      </c>
      <c r="C415" s="168" t="s">
        <v>276</v>
      </c>
      <c r="D415" s="168" t="s">
        <v>106</v>
      </c>
      <c r="E415" s="192" t="s">
        <v>67</v>
      </c>
      <c r="F415" s="192" t="s">
        <v>134</v>
      </c>
      <c r="G415" s="192" t="s">
        <v>147</v>
      </c>
      <c r="H415" s="168" t="s">
        <v>70</v>
      </c>
      <c r="I415" s="168" t="s">
        <v>79</v>
      </c>
      <c r="J415" s="102" t="s">
        <v>215</v>
      </c>
      <c r="K415" s="5" t="s">
        <v>107</v>
      </c>
      <c r="L415" s="5" t="s">
        <v>86</v>
      </c>
      <c r="M415" s="5">
        <v>40</v>
      </c>
      <c r="N415" s="179" t="s">
        <v>108</v>
      </c>
      <c r="O415" s="168" t="s">
        <v>273</v>
      </c>
      <c r="P415" s="168" t="s">
        <v>75</v>
      </c>
      <c r="Q415" s="168" t="s">
        <v>76</v>
      </c>
      <c r="R415" s="171" t="s">
        <v>77</v>
      </c>
      <c r="S415" s="171" t="s">
        <v>109</v>
      </c>
      <c r="T415" s="198">
        <f>V415+Y415</f>
        <v>370000</v>
      </c>
      <c r="U415" s="198" t="s">
        <v>79</v>
      </c>
      <c r="V415" s="200">
        <v>314500</v>
      </c>
      <c r="W415" s="200" t="s">
        <v>79</v>
      </c>
      <c r="X415" s="200" t="s">
        <v>79</v>
      </c>
      <c r="Y415" s="200">
        <v>55500</v>
      </c>
      <c r="Z415" s="200" t="s">
        <v>98</v>
      </c>
      <c r="AA415" s="200" t="s">
        <v>79</v>
      </c>
      <c r="AB415" s="200">
        <v>30000</v>
      </c>
      <c r="AC415" s="179" t="s">
        <v>149</v>
      </c>
      <c r="AD415" s="201" t="s">
        <v>79</v>
      </c>
      <c r="AE415" s="201">
        <f>V415+Y415</f>
        <v>370000</v>
      </c>
      <c r="AF415" s="179" t="s">
        <v>79</v>
      </c>
      <c r="AG415" s="179" t="s">
        <v>33</v>
      </c>
      <c r="AH415" s="179" t="s">
        <v>161</v>
      </c>
      <c r="AI415" s="179" t="s">
        <v>719</v>
      </c>
      <c r="AJ415" s="178"/>
    </row>
    <row r="416" spans="2:36" s="26" customFormat="1" ht="86.15" customHeight="1" x14ac:dyDescent="0.35">
      <c r="B416" s="168"/>
      <c r="C416" s="168"/>
      <c r="D416" s="168"/>
      <c r="E416" s="192"/>
      <c r="F416" s="192"/>
      <c r="G416" s="192"/>
      <c r="H416" s="168"/>
      <c r="I416" s="168"/>
      <c r="J416" s="9" t="s">
        <v>111</v>
      </c>
      <c r="K416" s="6" t="s">
        <v>112</v>
      </c>
      <c r="L416" s="6" t="s">
        <v>85</v>
      </c>
      <c r="M416" s="6">
        <v>2</v>
      </c>
      <c r="N416" s="179"/>
      <c r="O416" s="168"/>
      <c r="P416" s="168"/>
      <c r="Q416" s="168"/>
      <c r="R416" s="171"/>
      <c r="S416" s="171"/>
      <c r="T416" s="198"/>
      <c r="U416" s="198"/>
      <c r="V416" s="200"/>
      <c r="W416" s="200"/>
      <c r="X416" s="200"/>
      <c r="Y416" s="200"/>
      <c r="Z416" s="200"/>
      <c r="AA416" s="200"/>
      <c r="AB416" s="200"/>
      <c r="AC416" s="179"/>
      <c r="AD416" s="201"/>
      <c r="AE416" s="201"/>
      <c r="AF416" s="168"/>
      <c r="AG416" s="179"/>
      <c r="AH416" s="179"/>
      <c r="AI416" s="179"/>
      <c r="AJ416" s="168"/>
    </row>
    <row r="417" spans="2:36" s="26" customFormat="1" ht="59.15" customHeight="1" x14ac:dyDescent="0.35">
      <c r="B417" s="169"/>
      <c r="C417" s="169"/>
      <c r="D417" s="169"/>
      <c r="E417" s="193"/>
      <c r="F417" s="193"/>
      <c r="G417" s="193"/>
      <c r="H417" s="169"/>
      <c r="I417" s="169"/>
      <c r="J417" s="9" t="s">
        <v>127</v>
      </c>
      <c r="K417" s="6" t="s">
        <v>128</v>
      </c>
      <c r="L417" s="6" t="s">
        <v>85</v>
      </c>
      <c r="M417" s="10">
        <v>232</v>
      </c>
      <c r="N417" s="196"/>
      <c r="O417" s="169"/>
      <c r="P417" s="169"/>
      <c r="Q417" s="169"/>
      <c r="R417" s="172"/>
      <c r="S417" s="172"/>
      <c r="T417" s="190"/>
      <c r="U417" s="190"/>
      <c r="V417" s="188"/>
      <c r="W417" s="188"/>
      <c r="X417" s="188"/>
      <c r="Y417" s="188"/>
      <c r="Z417" s="188"/>
      <c r="AA417" s="188"/>
      <c r="AB417" s="188"/>
      <c r="AC417" s="196"/>
      <c r="AD417" s="202"/>
      <c r="AE417" s="202"/>
      <c r="AF417" s="169"/>
      <c r="AG417" s="196"/>
      <c r="AH417" s="196"/>
      <c r="AI417" s="196"/>
      <c r="AJ417" s="169"/>
    </row>
    <row r="418" spans="2:36" s="26" customFormat="1" ht="132" customHeight="1" x14ac:dyDescent="0.35">
      <c r="B418" s="173" t="s">
        <v>274</v>
      </c>
      <c r="C418" s="173" t="s">
        <v>275</v>
      </c>
      <c r="D418" s="173" t="s">
        <v>106</v>
      </c>
      <c r="E418" s="182" t="s">
        <v>67</v>
      </c>
      <c r="F418" s="182" t="s">
        <v>134</v>
      </c>
      <c r="G418" s="182" t="s">
        <v>147</v>
      </c>
      <c r="H418" s="173" t="s">
        <v>70</v>
      </c>
      <c r="I418" s="173" t="s">
        <v>79</v>
      </c>
      <c r="J418" s="9" t="s">
        <v>215</v>
      </c>
      <c r="K418" s="6" t="s">
        <v>107</v>
      </c>
      <c r="L418" s="6" t="s">
        <v>86</v>
      </c>
      <c r="M418" s="6">
        <v>40</v>
      </c>
      <c r="N418" s="174" t="s">
        <v>108</v>
      </c>
      <c r="O418" s="173" t="s">
        <v>277</v>
      </c>
      <c r="P418" s="173" t="s">
        <v>75</v>
      </c>
      <c r="Q418" s="173" t="s">
        <v>76</v>
      </c>
      <c r="R418" s="191" t="s">
        <v>77</v>
      </c>
      <c r="S418" s="191" t="s">
        <v>109</v>
      </c>
      <c r="T418" s="197">
        <f>V418+Y418</f>
        <v>46250</v>
      </c>
      <c r="U418" s="197" t="s">
        <v>79</v>
      </c>
      <c r="V418" s="187">
        <v>39312.5</v>
      </c>
      <c r="W418" s="199" t="s">
        <v>79</v>
      </c>
      <c r="X418" s="199" t="s">
        <v>79</v>
      </c>
      <c r="Y418" s="199">
        <v>6937.5</v>
      </c>
      <c r="Z418" s="199" t="s">
        <v>98</v>
      </c>
      <c r="AA418" s="199" t="s">
        <v>79</v>
      </c>
      <c r="AB418" s="199">
        <v>3750</v>
      </c>
      <c r="AC418" s="174" t="s">
        <v>149</v>
      </c>
      <c r="AD418" s="175" t="s">
        <v>79</v>
      </c>
      <c r="AE418" s="175">
        <f>V418+Y418</f>
        <v>46250</v>
      </c>
      <c r="AF418" s="174" t="s">
        <v>79</v>
      </c>
      <c r="AG418" s="174" t="s">
        <v>33</v>
      </c>
      <c r="AH418" s="174" t="s">
        <v>161</v>
      </c>
      <c r="AI418" s="174" t="s">
        <v>162</v>
      </c>
      <c r="AJ418" s="174"/>
    </row>
    <row r="419" spans="2:36" s="26" customFormat="1" ht="86.15" customHeight="1" x14ac:dyDescent="0.35">
      <c r="B419" s="173"/>
      <c r="C419" s="173"/>
      <c r="D419" s="173"/>
      <c r="E419" s="182"/>
      <c r="F419" s="182"/>
      <c r="G419" s="182"/>
      <c r="H419" s="173"/>
      <c r="I419" s="173"/>
      <c r="J419" s="9" t="s">
        <v>111</v>
      </c>
      <c r="K419" s="6" t="s">
        <v>112</v>
      </c>
      <c r="L419" s="6" t="s">
        <v>85</v>
      </c>
      <c r="M419" s="6">
        <v>1</v>
      </c>
      <c r="N419" s="174"/>
      <c r="O419" s="173"/>
      <c r="P419" s="173"/>
      <c r="Q419" s="173"/>
      <c r="R419" s="191"/>
      <c r="S419" s="191"/>
      <c r="T419" s="197"/>
      <c r="U419" s="197"/>
      <c r="V419" s="200"/>
      <c r="W419" s="199"/>
      <c r="X419" s="199"/>
      <c r="Y419" s="199"/>
      <c r="Z419" s="199"/>
      <c r="AA419" s="199"/>
      <c r="AB419" s="199"/>
      <c r="AC419" s="174"/>
      <c r="AD419" s="175"/>
      <c r="AE419" s="175"/>
      <c r="AF419" s="173"/>
      <c r="AG419" s="174"/>
      <c r="AH419" s="174"/>
      <c r="AI419" s="174"/>
      <c r="AJ419" s="173"/>
    </row>
    <row r="420" spans="2:36" s="26" customFormat="1" ht="59.15" customHeight="1" x14ac:dyDescent="0.35">
      <c r="B420" s="173"/>
      <c r="C420" s="173"/>
      <c r="D420" s="173"/>
      <c r="E420" s="182"/>
      <c r="F420" s="182"/>
      <c r="G420" s="182"/>
      <c r="H420" s="173"/>
      <c r="I420" s="173"/>
      <c r="J420" s="9" t="s">
        <v>127</v>
      </c>
      <c r="K420" s="6" t="s">
        <v>128</v>
      </c>
      <c r="L420" s="6" t="s">
        <v>85</v>
      </c>
      <c r="M420" s="10">
        <v>22</v>
      </c>
      <c r="N420" s="174"/>
      <c r="O420" s="173"/>
      <c r="P420" s="173"/>
      <c r="Q420" s="173"/>
      <c r="R420" s="191"/>
      <c r="S420" s="191"/>
      <c r="T420" s="197"/>
      <c r="U420" s="197"/>
      <c r="V420" s="188"/>
      <c r="W420" s="199"/>
      <c r="X420" s="199"/>
      <c r="Y420" s="199"/>
      <c r="Z420" s="199"/>
      <c r="AA420" s="199"/>
      <c r="AB420" s="199"/>
      <c r="AC420" s="174"/>
      <c r="AD420" s="175"/>
      <c r="AE420" s="175"/>
      <c r="AF420" s="173"/>
      <c r="AG420" s="174"/>
      <c r="AH420" s="174"/>
      <c r="AI420" s="174"/>
      <c r="AJ420" s="173"/>
    </row>
    <row r="421" spans="2:36" s="26" customFormat="1" ht="132" customHeight="1" x14ac:dyDescent="0.35">
      <c r="B421" s="173" t="s">
        <v>278</v>
      </c>
      <c r="C421" s="173" t="s">
        <v>279</v>
      </c>
      <c r="D421" s="173" t="s">
        <v>106</v>
      </c>
      <c r="E421" s="182" t="s">
        <v>67</v>
      </c>
      <c r="F421" s="182" t="s">
        <v>134</v>
      </c>
      <c r="G421" s="182" t="s">
        <v>147</v>
      </c>
      <c r="H421" s="173" t="s">
        <v>70</v>
      </c>
      <c r="I421" s="173" t="s">
        <v>79</v>
      </c>
      <c r="J421" s="9" t="s">
        <v>215</v>
      </c>
      <c r="K421" s="6" t="s">
        <v>107</v>
      </c>
      <c r="L421" s="6" t="s">
        <v>86</v>
      </c>
      <c r="M421" s="6">
        <v>40</v>
      </c>
      <c r="N421" s="174" t="s">
        <v>108</v>
      </c>
      <c r="O421" s="173" t="s">
        <v>277</v>
      </c>
      <c r="P421" s="173" t="s">
        <v>75</v>
      </c>
      <c r="Q421" s="173" t="s">
        <v>76</v>
      </c>
      <c r="R421" s="191" t="s">
        <v>77</v>
      </c>
      <c r="S421" s="191" t="s">
        <v>109</v>
      </c>
      <c r="T421" s="197">
        <f>V421+Y421</f>
        <v>53500</v>
      </c>
      <c r="U421" s="197" t="s">
        <v>79</v>
      </c>
      <c r="V421" s="187">
        <v>45475</v>
      </c>
      <c r="W421" s="199" t="s">
        <v>79</v>
      </c>
      <c r="X421" s="199" t="s">
        <v>79</v>
      </c>
      <c r="Y421" s="199">
        <v>8025</v>
      </c>
      <c r="Z421" s="199" t="s">
        <v>98</v>
      </c>
      <c r="AA421" s="199" t="s">
        <v>79</v>
      </c>
      <c r="AB421" s="199">
        <v>4337.84</v>
      </c>
      <c r="AC421" s="174" t="s">
        <v>149</v>
      </c>
      <c r="AD421" s="175" t="s">
        <v>79</v>
      </c>
      <c r="AE421" s="175">
        <f>V421+Y421</f>
        <v>53500</v>
      </c>
      <c r="AF421" s="174" t="s">
        <v>79</v>
      </c>
      <c r="AG421" s="174" t="s">
        <v>33</v>
      </c>
      <c r="AH421" s="174" t="s">
        <v>161</v>
      </c>
      <c r="AI421" s="174" t="s">
        <v>162</v>
      </c>
      <c r="AJ421" s="174"/>
    </row>
    <row r="422" spans="2:36" s="26" customFormat="1" ht="86.15" customHeight="1" x14ac:dyDescent="0.35">
      <c r="B422" s="173"/>
      <c r="C422" s="173"/>
      <c r="D422" s="173"/>
      <c r="E422" s="182"/>
      <c r="F422" s="182"/>
      <c r="G422" s="182"/>
      <c r="H422" s="173"/>
      <c r="I422" s="173"/>
      <c r="J422" s="9" t="s">
        <v>111</v>
      </c>
      <c r="K422" s="6" t="s">
        <v>112</v>
      </c>
      <c r="L422" s="6" t="s">
        <v>85</v>
      </c>
      <c r="M422" s="6">
        <v>0</v>
      </c>
      <c r="N422" s="174"/>
      <c r="O422" s="173"/>
      <c r="P422" s="173"/>
      <c r="Q422" s="173"/>
      <c r="R422" s="191"/>
      <c r="S422" s="191"/>
      <c r="T422" s="197"/>
      <c r="U422" s="197"/>
      <c r="V422" s="200"/>
      <c r="W422" s="199"/>
      <c r="X422" s="199"/>
      <c r="Y422" s="199"/>
      <c r="Z422" s="199"/>
      <c r="AA422" s="199"/>
      <c r="AB422" s="199"/>
      <c r="AC422" s="174"/>
      <c r="AD422" s="175"/>
      <c r="AE422" s="175"/>
      <c r="AF422" s="173"/>
      <c r="AG422" s="174"/>
      <c r="AH422" s="174"/>
      <c r="AI422" s="174"/>
      <c r="AJ422" s="173"/>
    </row>
    <row r="423" spans="2:36" s="26" customFormat="1" ht="59.15" customHeight="1" x14ac:dyDescent="0.35">
      <c r="B423" s="173"/>
      <c r="C423" s="173"/>
      <c r="D423" s="173"/>
      <c r="E423" s="182"/>
      <c r="F423" s="182"/>
      <c r="G423" s="182"/>
      <c r="H423" s="173"/>
      <c r="I423" s="173"/>
      <c r="J423" s="9" t="s">
        <v>127</v>
      </c>
      <c r="K423" s="6" t="s">
        <v>128</v>
      </c>
      <c r="L423" s="6" t="s">
        <v>85</v>
      </c>
      <c r="M423" s="10">
        <v>25</v>
      </c>
      <c r="N423" s="174"/>
      <c r="O423" s="173"/>
      <c r="P423" s="173"/>
      <c r="Q423" s="173"/>
      <c r="R423" s="191"/>
      <c r="S423" s="191"/>
      <c r="T423" s="197"/>
      <c r="U423" s="197"/>
      <c r="V423" s="188"/>
      <c r="W423" s="199"/>
      <c r="X423" s="199"/>
      <c r="Y423" s="199"/>
      <c r="Z423" s="199"/>
      <c r="AA423" s="199"/>
      <c r="AB423" s="199"/>
      <c r="AC423" s="174"/>
      <c r="AD423" s="175"/>
      <c r="AE423" s="175"/>
      <c r="AF423" s="173"/>
      <c r="AG423" s="174"/>
      <c r="AH423" s="174"/>
      <c r="AI423" s="174"/>
      <c r="AJ423" s="173"/>
    </row>
    <row r="424" spans="2:36" ht="52" customHeight="1" x14ac:dyDescent="0.3">
      <c r="B424" s="173" t="s">
        <v>280</v>
      </c>
      <c r="C424" s="173" t="s">
        <v>281</v>
      </c>
      <c r="D424" s="173" t="s">
        <v>66</v>
      </c>
      <c r="E424" s="182" t="s">
        <v>67</v>
      </c>
      <c r="F424" s="182" t="s">
        <v>132</v>
      </c>
      <c r="G424" s="182" t="s">
        <v>69</v>
      </c>
      <c r="H424" s="173" t="s">
        <v>70</v>
      </c>
      <c r="I424" s="173" t="s">
        <v>79</v>
      </c>
      <c r="J424" s="9" t="s">
        <v>113</v>
      </c>
      <c r="K424" s="6" t="s">
        <v>114</v>
      </c>
      <c r="L424" s="6" t="s">
        <v>115</v>
      </c>
      <c r="M424" s="6">
        <v>2</v>
      </c>
      <c r="N424" s="174" t="s">
        <v>108</v>
      </c>
      <c r="O424" s="173" t="s">
        <v>168</v>
      </c>
      <c r="P424" s="173" t="s">
        <v>75</v>
      </c>
      <c r="Q424" s="173" t="s">
        <v>76</v>
      </c>
      <c r="R424" s="191" t="s">
        <v>77</v>
      </c>
      <c r="S424" s="191" t="s">
        <v>109</v>
      </c>
      <c r="T424" s="197">
        <f>V424+Y424</f>
        <v>151940</v>
      </c>
      <c r="U424" s="197" t="s">
        <v>79</v>
      </c>
      <c r="V424" s="199">
        <v>129149</v>
      </c>
      <c r="W424" s="199" t="s">
        <v>79</v>
      </c>
      <c r="X424" s="199" t="s">
        <v>79</v>
      </c>
      <c r="Y424" s="199">
        <v>22791</v>
      </c>
      <c r="Z424" s="199" t="s">
        <v>79</v>
      </c>
      <c r="AA424" s="199" t="s">
        <v>79</v>
      </c>
      <c r="AB424" s="199">
        <v>12319.46</v>
      </c>
      <c r="AC424" s="174" t="s">
        <v>80</v>
      </c>
      <c r="AD424" s="175" t="s">
        <v>79</v>
      </c>
      <c r="AE424" s="175">
        <f>V424+Y424</f>
        <v>151940</v>
      </c>
      <c r="AF424" s="174" t="s">
        <v>79</v>
      </c>
      <c r="AG424" s="174" t="s">
        <v>33</v>
      </c>
      <c r="AH424" s="174" t="s">
        <v>161</v>
      </c>
      <c r="AI424" s="174" t="s">
        <v>162</v>
      </c>
      <c r="AJ424" s="174"/>
    </row>
    <row r="425" spans="2:36" ht="65" x14ac:dyDescent="0.3">
      <c r="B425" s="173"/>
      <c r="C425" s="173"/>
      <c r="D425" s="173"/>
      <c r="E425" s="182"/>
      <c r="F425" s="182"/>
      <c r="G425" s="182"/>
      <c r="H425" s="173"/>
      <c r="I425" s="173"/>
      <c r="J425" s="9" t="s">
        <v>116</v>
      </c>
      <c r="K425" s="6" t="s">
        <v>117</v>
      </c>
      <c r="L425" s="6" t="s">
        <v>85</v>
      </c>
      <c r="M425" s="6">
        <v>1</v>
      </c>
      <c r="N425" s="174"/>
      <c r="O425" s="173"/>
      <c r="P425" s="173"/>
      <c r="Q425" s="173"/>
      <c r="R425" s="191"/>
      <c r="S425" s="191"/>
      <c r="T425" s="197"/>
      <c r="U425" s="197"/>
      <c r="V425" s="199"/>
      <c r="W425" s="199"/>
      <c r="X425" s="199"/>
      <c r="Y425" s="199"/>
      <c r="Z425" s="199"/>
      <c r="AA425" s="199"/>
      <c r="AB425" s="199"/>
      <c r="AC425" s="174"/>
      <c r="AD425" s="175"/>
      <c r="AE425" s="175"/>
      <c r="AF425" s="173"/>
      <c r="AG425" s="174"/>
      <c r="AH425" s="174"/>
      <c r="AI425" s="174"/>
      <c r="AJ425" s="173"/>
    </row>
    <row r="426" spans="2:36" ht="52" x14ac:dyDescent="0.3">
      <c r="B426" s="173"/>
      <c r="C426" s="173"/>
      <c r="D426" s="173"/>
      <c r="E426" s="182"/>
      <c r="F426" s="182"/>
      <c r="G426" s="182"/>
      <c r="H426" s="173"/>
      <c r="I426" s="173"/>
      <c r="J426" s="9" t="s">
        <v>216</v>
      </c>
      <c r="K426" s="6" t="s">
        <v>118</v>
      </c>
      <c r="L426" s="6" t="s">
        <v>119</v>
      </c>
      <c r="M426" s="6">
        <v>1</v>
      </c>
      <c r="N426" s="174"/>
      <c r="O426" s="173"/>
      <c r="P426" s="173"/>
      <c r="Q426" s="173"/>
      <c r="R426" s="191"/>
      <c r="S426" s="191"/>
      <c r="T426" s="197"/>
      <c r="U426" s="197"/>
      <c r="V426" s="199"/>
      <c r="W426" s="199"/>
      <c r="X426" s="199"/>
      <c r="Y426" s="199"/>
      <c r="Z426" s="199"/>
      <c r="AA426" s="199"/>
      <c r="AB426" s="199"/>
      <c r="AC426" s="174"/>
      <c r="AD426" s="175"/>
      <c r="AE426" s="175"/>
      <c r="AF426" s="173"/>
      <c r="AG426" s="174"/>
      <c r="AH426" s="174"/>
      <c r="AI426" s="174"/>
      <c r="AJ426" s="173"/>
    </row>
    <row r="427" spans="2:36" ht="26" x14ac:dyDescent="0.3">
      <c r="B427" s="173"/>
      <c r="C427" s="173"/>
      <c r="D427" s="173"/>
      <c r="E427" s="182"/>
      <c r="F427" s="182"/>
      <c r="G427" s="182"/>
      <c r="H427" s="173"/>
      <c r="I427" s="173"/>
      <c r="J427" s="9" t="s">
        <v>120</v>
      </c>
      <c r="K427" s="6" t="s">
        <v>121</v>
      </c>
      <c r="L427" s="6" t="s">
        <v>119</v>
      </c>
      <c r="M427" s="10">
        <v>1</v>
      </c>
      <c r="N427" s="174"/>
      <c r="O427" s="173"/>
      <c r="P427" s="173"/>
      <c r="Q427" s="173"/>
      <c r="R427" s="191"/>
      <c r="S427" s="191"/>
      <c r="T427" s="197"/>
      <c r="U427" s="197"/>
      <c r="V427" s="199"/>
      <c r="W427" s="199"/>
      <c r="X427" s="199"/>
      <c r="Y427" s="199"/>
      <c r="Z427" s="199"/>
      <c r="AA427" s="199"/>
      <c r="AB427" s="199"/>
      <c r="AC427" s="174"/>
      <c r="AD427" s="175"/>
      <c r="AE427" s="175"/>
      <c r="AF427" s="173"/>
      <c r="AG427" s="174"/>
      <c r="AH427" s="174"/>
      <c r="AI427" s="174"/>
      <c r="AJ427" s="173"/>
    </row>
    <row r="428" spans="2:36" ht="52" customHeight="1" x14ac:dyDescent="0.3">
      <c r="B428" s="173" t="s">
        <v>282</v>
      </c>
      <c r="C428" s="173" t="s">
        <v>281</v>
      </c>
      <c r="D428" s="173" t="s">
        <v>66</v>
      </c>
      <c r="E428" s="182" t="s">
        <v>67</v>
      </c>
      <c r="F428" s="182" t="s">
        <v>132</v>
      </c>
      <c r="G428" s="182" t="s">
        <v>69</v>
      </c>
      <c r="H428" s="173" t="s">
        <v>70</v>
      </c>
      <c r="I428" s="173" t="s">
        <v>79</v>
      </c>
      <c r="J428" s="9" t="s">
        <v>113</v>
      </c>
      <c r="K428" s="6" t="s">
        <v>114</v>
      </c>
      <c r="L428" s="6" t="s">
        <v>115</v>
      </c>
      <c r="M428" s="6">
        <v>1.5</v>
      </c>
      <c r="N428" s="174" t="s">
        <v>108</v>
      </c>
      <c r="O428" s="173" t="s">
        <v>168</v>
      </c>
      <c r="P428" s="173" t="s">
        <v>75</v>
      </c>
      <c r="Q428" s="173" t="s">
        <v>76</v>
      </c>
      <c r="R428" s="191" t="s">
        <v>77</v>
      </c>
      <c r="S428" s="191" t="s">
        <v>109</v>
      </c>
      <c r="T428" s="197">
        <f>V428+Y428</f>
        <v>113954.99</v>
      </c>
      <c r="U428" s="197" t="s">
        <v>79</v>
      </c>
      <c r="V428" s="199">
        <v>96861.74</v>
      </c>
      <c r="W428" s="199" t="s">
        <v>79</v>
      </c>
      <c r="X428" s="199" t="s">
        <v>79</v>
      </c>
      <c r="Y428" s="199">
        <v>17093.25</v>
      </c>
      <c r="Z428" s="199" t="s">
        <v>79</v>
      </c>
      <c r="AA428" s="199" t="s">
        <v>79</v>
      </c>
      <c r="AB428" s="199">
        <v>9239.6</v>
      </c>
      <c r="AC428" s="174" t="s">
        <v>80</v>
      </c>
      <c r="AD428" s="175" t="s">
        <v>79</v>
      </c>
      <c r="AE428" s="175">
        <f>V428+Y428</f>
        <v>113954.99</v>
      </c>
      <c r="AF428" s="174" t="s">
        <v>79</v>
      </c>
      <c r="AG428" s="174" t="s">
        <v>33</v>
      </c>
      <c r="AH428" s="174" t="s">
        <v>161</v>
      </c>
      <c r="AI428" s="174" t="s">
        <v>162</v>
      </c>
      <c r="AJ428" s="174"/>
    </row>
    <row r="429" spans="2:36" ht="65" x14ac:dyDescent="0.3">
      <c r="B429" s="173"/>
      <c r="C429" s="173"/>
      <c r="D429" s="173"/>
      <c r="E429" s="182"/>
      <c r="F429" s="182"/>
      <c r="G429" s="182"/>
      <c r="H429" s="173"/>
      <c r="I429" s="173"/>
      <c r="J429" s="9" t="s">
        <v>116</v>
      </c>
      <c r="K429" s="6" t="s">
        <v>117</v>
      </c>
      <c r="L429" s="6" t="s">
        <v>85</v>
      </c>
      <c r="M429" s="6">
        <v>1</v>
      </c>
      <c r="N429" s="174"/>
      <c r="O429" s="173"/>
      <c r="P429" s="173"/>
      <c r="Q429" s="173"/>
      <c r="R429" s="191"/>
      <c r="S429" s="191"/>
      <c r="T429" s="197"/>
      <c r="U429" s="197"/>
      <c r="V429" s="199"/>
      <c r="W429" s="199"/>
      <c r="X429" s="199"/>
      <c r="Y429" s="199"/>
      <c r="Z429" s="199"/>
      <c r="AA429" s="199"/>
      <c r="AB429" s="199"/>
      <c r="AC429" s="174"/>
      <c r="AD429" s="175"/>
      <c r="AE429" s="175"/>
      <c r="AF429" s="173"/>
      <c r="AG429" s="174"/>
      <c r="AH429" s="174"/>
      <c r="AI429" s="174"/>
      <c r="AJ429" s="173"/>
    </row>
    <row r="430" spans="2:36" ht="52" x14ac:dyDescent="0.3">
      <c r="B430" s="173"/>
      <c r="C430" s="173"/>
      <c r="D430" s="173"/>
      <c r="E430" s="182"/>
      <c r="F430" s="182"/>
      <c r="G430" s="182"/>
      <c r="H430" s="173"/>
      <c r="I430" s="173"/>
      <c r="J430" s="9" t="s">
        <v>216</v>
      </c>
      <c r="K430" s="6" t="s">
        <v>118</v>
      </c>
      <c r="L430" s="6" t="s">
        <v>119</v>
      </c>
      <c r="M430" s="6">
        <v>1</v>
      </c>
      <c r="N430" s="174"/>
      <c r="O430" s="173"/>
      <c r="P430" s="173"/>
      <c r="Q430" s="173"/>
      <c r="R430" s="191"/>
      <c r="S430" s="191"/>
      <c r="T430" s="197"/>
      <c r="U430" s="197"/>
      <c r="V430" s="199"/>
      <c r="W430" s="199"/>
      <c r="X430" s="199"/>
      <c r="Y430" s="199"/>
      <c r="Z430" s="199"/>
      <c r="AA430" s="199"/>
      <c r="AB430" s="199"/>
      <c r="AC430" s="174"/>
      <c r="AD430" s="175"/>
      <c r="AE430" s="175"/>
      <c r="AF430" s="173"/>
      <c r="AG430" s="174"/>
      <c r="AH430" s="174"/>
      <c r="AI430" s="174"/>
      <c r="AJ430" s="173"/>
    </row>
    <row r="431" spans="2:36" ht="26" x14ac:dyDescent="0.3">
      <c r="B431" s="173"/>
      <c r="C431" s="173"/>
      <c r="D431" s="173"/>
      <c r="E431" s="182"/>
      <c r="F431" s="182"/>
      <c r="G431" s="182"/>
      <c r="H431" s="173"/>
      <c r="I431" s="173"/>
      <c r="J431" s="9" t="s">
        <v>120</v>
      </c>
      <c r="K431" s="6" t="s">
        <v>121</v>
      </c>
      <c r="L431" s="6" t="s">
        <v>119</v>
      </c>
      <c r="M431" s="10">
        <v>1</v>
      </c>
      <c r="N431" s="174"/>
      <c r="O431" s="173"/>
      <c r="P431" s="173"/>
      <c r="Q431" s="173"/>
      <c r="R431" s="191"/>
      <c r="S431" s="191"/>
      <c r="T431" s="197"/>
      <c r="U431" s="197"/>
      <c r="V431" s="199"/>
      <c r="W431" s="199"/>
      <c r="X431" s="199"/>
      <c r="Y431" s="199"/>
      <c r="Z431" s="199"/>
      <c r="AA431" s="199"/>
      <c r="AB431" s="199"/>
      <c r="AC431" s="174"/>
      <c r="AD431" s="175"/>
      <c r="AE431" s="175"/>
      <c r="AF431" s="173"/>
      <c r="AG431" s="174"/>
      <c r="AH431" s="174"/>
      <c r="AI431" s="174"/>
      <c r="AJ431" s="173"/>
    </row>
    <row r="432" spans="2:36" s="26" customFormat="1" ht="89.15" customHeight="1" x14ac:dyDescent="0.35">
      <c r="B432" s="173" t="s">
        <v>283</v>
      </c>
      <c r="C432" s="173" t="s">
        <v>284</v>
      </c>
      <c r="D432" s="173" t="s">
        <v>106</v>
      </c>
      <c r="E432" s="182" t="s">
        <v>67</v>
      </c>
      <c r="F432" s="182" t="s">
        <v>134</v>
      </c>
      <c r="G432" s="182" t="s">
        <v>147</v>
      </c>
      <c r="H432" s="173" t="s">
        <v>70</v>
      </c>
      <c r="I432" s="173" t="s">
        <v>79</v>
      </c>
      <c r="J432" s="25" t="s">
        <v>215</v>
      </c>
      <c r="K432" s="4" t="s">
        <v>107</v>
      </c>
      <c r="L432" s="4" t="s">
        <v>86</v>
      </c>
      <c r="M432" s="4">
        <v>40</v>
      </c>
      <c r="N432" s="174" t="s">
        <v>108</v>
      </c>
      <c r="O432" s="173" t="s">
        <v>273</v>
      </c>
      <c r="P432" s="173" t="s">
        <v>75</v>
      </c>
      <c r="Q432" s="173" t="s">
        <v>76</v>
      </c>
      <c r="R432" s="191" t="s">
        <v>77</v>
      </c>
      <c r="S432" s="191" t="s">
        <v>109</v>
      </c>
      <c r="T432" s="197">
        <f>V432+Y432</f>
        <v>43104.74</v>
      </c>
      <c r="U432" s="197" t="s">
        <v>79</v>
      </c>
      <c r="V432" s="187">
        <v>36639.03</v>
      </c>
      <c r="W432" s="199" t="s">
        <v>79</v>
      </c>
      <c r="X432" s="199" t="s">
        <v>79</v>
      </c>
      <c r="Y432" s="199">
        <v>6465.71</v>
      </c>
      <c r="Z432" s="199" t="s">
        <v>98</v>
      </c>
      <c r="AA432" s="199" t="s">
        <v>79</v>
      </c>
      <c r="AB432" s="199">
        <v>3494.98</v>
      </c>
      <c r="AC432" s="174" t="s">
        <v>149</v>
      </c>
      <c r="AD432" s="175" t="s">
        <v>79</v>
      </c>
      <c r="AE432" s="175">
        <f>V432+Y432</f>
        <v>43104.74</v>
      </c>
      <c r="AF432" s="174" t="s">
        <v>79</v>
      </c>
      <c r="AG432" s="174" t="s">
        <v>33</v>
      </c>
      <c r="AH432" s="174" t="s">
        <v>180</v>
      </c>
      <c r="AI432" s="174" t="s">
        <v>164</v>
      </c>
      <c r="AJ432" s="174"/>
    </row>
    <row r="433" spans="2:36" s="26" customFormat="1" ht="86.15" customHeight="1" x14ac:dyDescent="0.35">
      <c r="B433" s="173"/>
      <c r="C433" s="173"/>
      <c r="D433" s="173"/>
      <c r="E433" s="182"/>
      <c r="F433" s="182"/>
      <c r="G433" s="182"/>
      <c r="H433" s="173"/>
      <c r="I433" s="173"/>
      <c r="J433" s="9" t="s">
        <v>111</v>
      </c>
      <c r="K433" s="6" t="s">
        <v>112</v>
      </c>
      <c r="L433" s="6" t="s">
        <v>85</v>
      </c>
      <c r="M433" s="6">
        <v>1</v>
      </c>
      <c r="N433" s="174"/>
      <c r="O433" s="173"/>
      <c r="P433" s="173"/>
      <c r="Q433" s="173"/>
      <c r="R433" s="191"/>
      <c r="S433" s="191"/>
      <c r="T433" s="197"/>
      <c r="U433" s="197"/>
      <c r="V433" s="200"/>
      <c r="W433" s="199"/>
      <c r="X433" s="199"/>
      <c r="Y433" s="199"/>
      <c r="Z433" s="199"/>
      <c r="AA433" s="199"/>
      <c r="AB433" s="199"/>
      <c r="AC433" s="174"/>
      <c r="AD433" s="175"/>
      <c r="AE433" s="175"/>
      <c r="AF433" s="173"/>
      <c r="AG433" s="174"/>
      <c r="AH433" s="174"/>
      <c r="AI433" s="174"/>
      <c r="AJ433" s="173"/>
    </row>
    <row r="434" spans="2:36" s="26" customFormat="1" ht="88.5" customHeight="1" x14ac:dyDescent="0.35">
      <c r="B434" s="173"/>
      <c r="C434" s="173"/>
      <c r="D434" s="173"/>
      <c r="E434" s="182"/>
      <c r="F434" s="182"/>
      <c r="G434" s="182"/>
      <c r="H434" s="173"/>
      <c r="I434" s="173"/>
      <c r="J434" s="9" t="s">
        <v>127</v>
      </c>
      <c r="K434" s="6" t="s">
        <v>128</v>
      </c>
      <c r="L434" s="6" t="s">
        <v>85</v>
      </c>
      <c r="M434" s="10">
        <v>28</v>
      </c>
      <c r="N434" s="174"/>
      <c r="O434" s="173"/>
      <c r="P434" s="173"/>
      <c r="Q434" s="173"/>
      <c r="R434" s="191"/>
      <c r="S434" s="191"/>
      <c r="T434" s="197"/>
      <c r="U434" s="197"/>
      <c r="V434" s="188"/>
      <c r="W434" s="199"/>
      <c r="X434" s="199"/>
      <c r="Y434" s="199"/>
      <c r="Z434" s="199"/>
      <c r="AA434" s="199"/>
      <c r="AB434" s="199"/>
      <c r="AC434" s="174"/>
      <c r="AD434" s="175"/>
      <c r="AE434" s="175"/>
      <c r="AF434" s="173"/>
      <c r="AG434" s="174"/>
      <c r="AH434" s="174"/>
      <c r="AI434" s="174"/>
      <c r="AJ434" s="173"/>
    </row>
    <row r="435" spans="2:36" s="26" customFormat="1" ht="89.15" customHeight="1" x14ac:dyDescent="0.35">
      <c r="B435" s="173" t="s">
        <v>285</v>
      </c>
      <c r="C435" s="173" t="s">
        <v>275</v>
      </c>
      <c r="D435" s="173" t="s">
        <v>106</v>
      </c>
      <c r="E435" s="182" t="s">
        <v>67</v>
      </c>
      <c r="F435" s="182" t="s">
        <v>134</v>
      </c>
      <c r="G435" s="182" t="s">
        <v>147</v>
      </c>
      <c r="H435" s="173" t="s">
        <v>70</v>
      </c>
      <c r="I435" s="173" t="s">
        <v>79</v>
      </c>
      <c r="J435" s="25" t="s">
        <v>215</v>
      </c>
      <c r="K435" s="4" t="s">
        <v>107</v>
      </c>
      <c r="L435" s="4" t="s">
        <v>86</v>
      </c>
      <c r="M435" s="4">
        <v>40</v>
      </c>
      <c r="N435" s="174" t="s">
        <v>108</v>
      </c>
      <c r="O435" s="173" t="s">
        <v>286</v>
      </c>
      <c r="P435" s="173" t="s">
        <v>75</v>
      </c>
      <c r="Q435" s="173" t="s">
        <v>76</v>
      </c>
      <c r="R435" s="191" t="s">
        <v>77</v>
      </c>
      <c r="S435" s="191" t="s">
        <v>109</v>
      </c>
      <c r="T435" s="197">
        <f>V435+Y435</f>
        <v>39349.99</v>
      </c>
      <c r="U435" s="197" t="s">
        <v>79</v>
      </c>
      <c r="V435" s="187">
        <v>33447.49</v>
      </c>
      <c r="W435" s="199" t="s">
        <v>79</v>
      </c>
      <c r="X435" s="199" t="s">
        <v>79</v>
      </c>
      <c r="Y435" s="199">
        <v>5902.5</v>
      </c>
      <c r="Z435" s="199" t="s">
        <v>98</v>
      </c>
      <c r="AA435" s="199" t="s">
        <v>79</v>
      </c>
      <c r="AB435" s="199">
        <v>3190.55</v>
      </c>
      <c r="AC435" s="174" t="s">
        <v>149</v>
      </c>
      <c r="AD435" s="175" t="s">
        <v>79</v>
      </c>
      <c r="AE435" s="175">
        <f>V435+Y435</f>
        <v>39349.99</v>
      </c>
      <c r="AF435" s="174" t="s">
        <v>79</v>
      </c>
      <c r="AG435" s="174" t="s">
        <v>33</v>
      </c>
      <c r="AH435" s="174" t="s">
        <v>180</v>
      </c>
      <c r="AI435" s="174" t="s">
        <v>164</v>
      </c>
      <c r="AJ435" s="174"/>
    </row>
    <row r="436" spans="2:36" s="26" customFormat="1" ht="86.15" customHeight="1" x14ac:dyDescent="0.35">
      <c r="B436" s="173"/>
      <c r="C436" s="173"/>
      <c r="D436" s="173"/>
      <c r="E436" s="182"/>
      <c r="F436" s="182"/>
      <c r="G436" s="182"/>
      <c r="H436" s="173"/>
      <c r="I436" s="173"/>
      <c r="J436" s="9" t="s">
        <v>111</v>
      </c>
      <c r="K436" s="6" t="s">
        <v>112</v>
      </c>
      <c r="L436" s="6" t="s">
        <v>85</v>
      </c>
      <c r="M436" s="6">
        <v>0</v>
      </c>
      <c r="N436" s="174"/>
      <c r="O436" s="173"/>
      <c r="P436" s="173"/>
      <c r="Q436" s="173"/>
      <c r="R436" s="191"/>
      <c r="S436" s="191"/>
      <c r="T436" s="197"/>
      <c r="U436" s="197"/>
      <c r="V436" s="200"/>
      <c r="W436" s="199"/>
      <c r="X436" s="199"/>
      <c r="Y436" s="199"/>
      <c r="Z436" s="199"/>
      <c r="AA436" s="199"/>
      <c r="AB436" s="199"/>
      <c r="AC436" s="174"/>
      <c r="AD436" s="175"/>
      <c r="AE436" s="175"/>
      <c r="AF436" s="173"/>
      <c r="AG436" s="174"/>
      <c r="AH436" s="174"/>
      <c r="AI436" s="174"/>
      <c r="AJ436" s="173"/>
    </row>
    <row r="437" spans="2:36" s="26" customFormat="1" ht="88.5" customHeight="1" x14ac:dyDescent="0.35">
      <c r="B437" s="173"/>
      <c r="C437" s="173"/>
      <c r="D437" s="173"/>
      <c r="E437" s="182"/>
      <c r="F437" s="182"/>
      <c r="G437" s="182"/>
      <c r="H437" s="173"/>
      <c r="I437" s="173"/>
      <c r="J437" s="9" t="s">
        <v>127</v>
      </c>
      <c r="K437" s="6" t="s">
        <v>128</v>
      </c>
      <c r="L437" s="6" t="s">
        <v>85</v>
      </c>
      <c r="M437" s="10">
        <v>18</v>
      </c>
      <c r="N437" s="174"/>
      <c r="O437" s="173"/>
      <c r="P437" s="173"/>
      <c r="Q437" s="173"/>
      <c r="R437" s="191"/>
      <c r="S437" s="191"/>
      <c r="T437" s="197"/>
      <c r="U437" s="197"/>
      <c r="V437" s="188"/>
      <c r="W437" s="199"/>
      <c r="X437" s="199"/>
      <c r="Y437" s="199"/>
      <c r="Z437" s="199"/>
      <c r="AA437" s="199"/>
      <c r="AB437" s="199"/>
      <c r="AC437" s="174"/>
      <c r="AD437" s="175"/>
      <c r="AE437" s="175"/>
      <c r="AF437" s="173"/>
      <c r="AG437" s="174"/>
      <c r="AH437" s="174"/>
      <c r="AI437" s="174"/>
      <c r="AJ437" s="173"/>
    </row>
    <row r="438" spans="2:36" s="26" customFormat="1" ht="89.15" customHeight="1" x14ac:dyDescent="0.35">
      <c r="B438" s="173" t="s">
        <v>287</v>
      </c>
      <c r="C438" s="173" t="s">
        <v>288</v>
      </c>
      <c r="D438" s="173" t="s">
        <v>106</v>
      </c>
      <c r="E438" s="182" t="s">
        <v>67</v>
      </c>
      <c r="F438" s="182" t="s">
        <v>134</v>
      </c>
      <c r="G438" s="182" t="s">
        <v>147</v>
      </c>
      <c r="H438" s="173" t="s">
        <v>70</v>
      </c>
      <c r="I438" s="173" t="s">
        <v>79</v>
      </c>
      <c r="J438" s="279" t="s">
        <v>127</v>
      </c>
      <c r="K438" s="167" t="s">
        <v>128</v>
      </c>
      <c r="L438" s="167" t="s">
        <v>85</v>
      </c>
      <c r="M438" s="287">
        <v>10</v>
      </c>
      <c r="N438" s="174" t="s">
        <v>108</v>
      </c>
      <c r="O438" s="173" t="s">
        <v>289</v>
      </c>
      <c r="P438" s="173" t="s">
        <v>75</v>
      </c>
      <c r="Q438" s="173" t="s">
        <v>76</v>
      </c>
      <c r="R438" s="191" t="s">
        <v>77</v>
      </c>
      <c r="S438" s="191" t="s">
        <v>109</v>
      </c>
      <c r="T438" s="197">
        <f>V438+Y438</f>
        <v>128399.99</v>
      </c>
      <c r="U438" s="197" t="s">
        <v>79</v>
      </c>
      <c r="V438" s="187">
        <v>109139.99</v>
      </c>
      <c r="W438" s="199" t="s">
        <v>79</v>
      </c>
      <c r="X438" s="199" t="s">
        <v>79</v>
      </c>
      <c r="Y438" s="199">
        <v>19260</v>
      </c>
      <c r="Z438" s="199" t="s">
        <v>98</v>
      </c>
      <c r="AA438" s="199" t="s">
        <v>79</v>
      </c>
      <c r="AB438" s="199">
        <v>10410.82</v>
      </c>
      <c r="AC438" s="174" t="s">
        <v>149</v>
      </c>
      <c r="AD438" s="175" t="s">
        <v>79</v>
      </c>
      <c r="AE438" s="175">
        <f>V438+Y438</f>
        <v>128399.99</v>
      </c>
      <c r="AF438" s="174" t="s">
        <v>79</v>
      </c>
      <c r="AG438" s="174" t="s">
        <v>33</v>
      </c>
      <c r="AH438" s="174" t="s">
        <v>261</v>
      </c>
      <c r="AI438" s="174" t="s">
        <v>262</v>
      </c>
      <c r="AJ438" s="174"/>
    </row>
    <row r="439" spans="2:36" s="26" customFormat="1" ht="86.15" customHeight="1" x14ac:dyDescent="0.35">
      <c r="B439" s="173"/>
      <c r="C439" s="173"/>
      <c r="D439" s="173"/>
      <c r="E439" s="182"/>
      <c r="F439" s="182"/>
      <c r="G439" s="182"/>
      <c r="H439" s="173"/>
      <c r="I439" s="173"/>
      <c r="J439" s="280"/>
      <c r="K439" s="168"/>
      <c r="L439" s="168"/>
      <c r="M439" s="288"/>
      <c r="N439" s="174"/>
      <c r="O439" s="173"/>
      <c r="P439" s="173"/>
      <c r="Q439" s="173"/>
      <c r="R439" s="191"/>
      <c r="S439" s="191"/>
      <c r="T439" s="197"/>
      <c r="U439" s="197"/>
      <c r="V439" s="200"/>
      <c r="W439" s="199"/>
      <c r="X439" s="199"/>
      <c r="Y439" s="199"/>
      <c r="Z439" s="199"/>
      <c r="AA439" s="199"/>
      <c r="AB439" s="199"/>
      <c r="AC439" s="174"/>
      <c r="AD439" s="175"/>
      <c r="AE439" s="175"/>
      <c r="AF439" s="173"/>
      <c r="AG439" s="174"/>
      <c r="AH439" s="174"/>
      <c r="AI439" s="174"/>
      <c r="AJ439" s="173"/>
    </row>
    <row r="440" spans="2:36" s="26" customFormat="1" ht="83.15" customHeight="1" x14ac:dyDescent="0.35">
      <c r="B440" s="173"/>
      <c r="C440" s="173"/>
      <c r="D440" s="173"/>
      <c r="E440" s="182"/>
      <c r="F440" s="182"/>
      <c r="G440" s="182"/>
      <c r="H440" s="173"/>
      <c r="I440" s="173"/>
      <c r="J440" s="281"/>
      <c r="K440" s="169"/>
      <c r="L440" s="169"/>
      <c r="M440" s="289"/>
      <c r="N440" s="174"/>
      <c r="O440" s="173"/>
      <c r="P440" s="173"/>
      <c r="Q440" s="173"/>
      <c r="R440" s="191"/>
      <c r="S440" s="191"/>
      <c r="T440" s="197"/>
      <c r="U440" s="197"/>
      <c r="V440" s="188"/>
      <c r="W440" s="199"/>
      <c r="X440" s="199"/>
      <c r="Y440" s="199"/>
      <c r="Z440" s="199"/>
      <c r="AA440" s="199"/>
      <c r="AB440" s="199"/>
      <c r="AC440" s="174"/>
      <c r="AD440" s="175"/>
      <c r="AE440" s="175"/>
      <c r="AF440" s="173"/>
      <c r="AG440" s="174"/>
      <c r="AH440" s="174"/>
      <c r="AI440" s="174"/>
      <c r="AJ440" s="173"/>
    </row>
    <row r="441" spans="2:36" s="26" customFormat="1" ht="132" customHeight="1" x14ac:dyDescent="0.35">
      <c r="B441" s="173" t="s">
        <v>720</v>
      </c>
      <c r="C441" s="167" t="s">
        <v>722</v>
      </c>
      <c r="D441" s="173" t="s">
        <v>106</v>
      </c>
      <c r="E441" s="182" t="s">
        <v>67</v>
      </c>
      <c r="F441" s="182" t="s">
        <v>134</v>
      </c>
      <c r="G441" s="182" t="s">
        <v>147</v>
      </c>
      <c r="H441" s="173" t="s">
        <v>70</v>
      </c>
      <c r="I441" s="173" t="s">
        <v>79</v>
      </c>
      <c r="J441" s="25" t="s">
        <v>215</v>
      </c>
      <c r="K441" s="4" t="s">
        <v>107</v>
      </c>
      <c r="L441" s="4" t="s">
        <v>86</v>
      </c>
      <c r="M441" s="4">
        <v>40</v>
      </c>
      <c r="N441" s="73" t="s">
        <v>721</v>
      </c>
      <c r="O441" s="167" t="s">
        <v>277</v>
      </c>
      <c r="P441" s="173" t="s">
        <v>75</v>
      </c>
      <c r="Q441" s="173" t="s">
        <v>76</v>
      </c>
      <c r="R441" s="191" t="s">
        <v>77</v>
      </c>
      <c r="S441" s="191" t="s">
        <v>109</v>
      </c>
      <c r="T441" s="197">
        <f>V441+Y441</f>
        <v>53500</v>
      </c>
      <c r="U441" s="197" t="s">
        <v>79</v>
      </c>
      <c r="V441" s="187">
        <v>45475</v>
      </c>
      <c r="W441" s="199" t="s">
        <v>98</v>
      </c>
      <c r="X441" s="199" t="s">
        <v>98</v>
      </c>
      <c r="Y441" s="199">
        <v>8025</v>
      </c>
      <c r="Z441" s="199" t="s">
        <v>98</v>
      </c>
      <c r="AA441" s="199" t="s">
        <v>98</v>
      </c>
      <c r="AB441" s="199">
        <v>4337.84</v>
      </c>
      <c r="AC441" s="174" t="s">
        <v>149</v>
      </c>
      <c r="AD441" s="175" t="s">
        <v>79</v>
      </c>
      <c r="AE441" s="175">
        <f>V441+Y441</f>
        <v>53500</v>
      </c>
      <c r="AF441" s="174" t="s">
        <v>79</v>
      </c>
      <c r="AG441" s="174" t="s">
        <v>33</v>
      </c>
      <c r="AH441" s="174" t="s">
        <v>180</v>
      </c>
      <c r="AI441" s="174" t="s">
        <v>164</v>
      </c>
      <c r="AJ441" s="174"/>
    </row>
    <row r="442" spans="2:36" s="26" customFormat="1" ht="64" customHeight="1" x14ac:dyDescent="0.35">
      <c r="B442" s="173"/>
      <c r="C442" s="168"/>
      <c r="D442" s="173"/>
      <c r="E442" s="182"/>
      <c r="F442" s="182"/>
      <c r="G442" s="182"/>
      <c r="H442" s="173"/>
      <c r="I442" s="173"/>
      <c r="J442" s="9" t="s">
        <v>111</v>
      </c>
      <c r="K442" s="6" t="s">
        <v>112</v>
      </c>
      <c r="L442" s="6" t="s">
        <v>85</v>
      </c>
      <c r="M442" s="6">
        <v>1</v>
      </c>
      <c r="N442" s="73"/>
      <c r="O442" s="168"/>
      <c r="P442" s="173"/>
      <c r="Q442" s="173"/>
      <c r="R442" s="191"/>
      <c r="S442" s="191"/>
      <c r="T442" s="197"/>
      <c r="U442" s="197"/>
      <c r="V442" s="200"/>
      <c r="W442" s="199"/>
      <c r="X442" s="199"/>
      <c r="Y442" s="199"/>
      <c r="Z442" s="199"/>
      <c r="AA442" s="199"/>
      <c r="AB442" s="199"/>
      <c r="AC442" s="174"/>
      <c r="AD442" s="175"/>
      <c r="AE442" s="175"/>
      <c r="AF442" s="173"/>
      <c r="AG442" s="174"/>
      <c r="AH442" s="174"/>
      <c r="AI442" s="174"/>
      <c r="AJ442" s="173"/>
    </row>
    <row r="443" spans="2:36" s="26" customFormat="1" ht="99.65" customHeight="1" x14ac:dyDescent="0.35">
      <c r="B443" s="173"/>
      <c r="C443" s="169"/>
      <c r="D443" s="173"/>
      <c r="E443" s="182"/>
      <c r="F443" s="182"/>
      <c r="G443" s="182"/>
      <c r="H443" s="173"/>
      <c r="I443" s="173"/>
      <c r="J443" s="9" t="s">
        <v>127</v>
      </c>
      <c r="K443" s="6" t="s">
        <v>128</v>
      </c>
      <c r="L443" s="6" t="s">
        <v>85</v>
      </c>
      <c r="M443" s="10">
        <v>25</v>
      </c>
      <c r="N443" s="73"/>
      <c r="O443" s="169"/>
      <c r="P443" s="173"/>
      <c r="Q443" s="173"/>
      <c r="R443" s="191"/>
      <c r="S443" s="191"/>
      <c r="T443" s="197"/>
      <c r="U443" s="197"/>
      <c r="V443" s="188"/>
      <c r="W443" s="199"/>
      <c r="X443" s="199"/>
      <c r="Y443" s="199"/>
      <c r="Z443" s="199"/>
      <c r="AA443" s="199"/>
      <c r="AB443" s="199"/>
      <c r="AC443" s="174"/>
      <c r="AD443" s="175"/>
      <c r="AE443" s="175"/>
      <c r="AF443" s="173"/>
      <c r="AG443" s="174"/>
      <c r="AH443" s="174"/>
      <c r="AI443" s="174"/>
      <c r="AJ443" s="173"/>
    </row>
    <row r="444" spans="2:36" s="26" customFormat="1" ht="109" customHeight="1" x14ac:dyDescent="0.35">
      <c r="B444" s="173" t="s">
        <v>674</v>
      </c>
      <c r="C444" s="167" t="s">
        <v>499</v>
      </c>
      <c r="D444" s="167" t="s">
        <v>106</v>
      </c>
      <c r="E444" s="195" t="s">
        <v>67</v>
      </c>
      <c r="F444" s="275" t="s">
        <v>134</v>
      </c>
      <c r="G444" s="195" t="s">
        <v>147</v>
      </c>
      <c r="H444" s="276" t="s">
        <v>70</v>
      </c>
      <c r="I444" s="276" t="s">
        <v>79</v>
      </c>
      <c r="J444" s="9" t="s">
        <v>215</v>
      </c>
      <c r="K444" s="6" t="s">
        <v>107</v>
      </c>
      <c r="L444" s="6" t="s">
        <v>86</v>
      </c>
      <c r="M444" s="6">
        <v>40</v>
      </c>
      <c r="N444" s="270" t="s">
        <v>108</v>
      </c>
      <c r="O444" s="167" t="s">
        <v>498</v>
      </c>
      <c r="P444" s="167" t="s">
        <v>75</v>
      </c>
      <c r="Q444" s="167" t="s">
        <v>76</v>
      </c>
      <c r="R444" s="170" t="s">
        <v>77</v>
      </c>
      <c r="S444" s="170" t="s">
        <v>109</v>
      </c>
      <c r="T444" s="189">
        <f>V444+Y444</f>
        <v>267500</v>
      </c>
      <c r="U444" s="189" t="s">
        <v>79</v>
      </c>
      <c r="V444" s="187">
        <v>227375</v>
      </c>
      <c r="W444" s="187" t="s">
        <v>98</v>
      </c>
      <c r="X444" s="187" t="s">
        <v>98</v>
      </c>
      <c r="Y444" s="187">
        <v>40125</v>
      </c>
      <c r="Z444" s="187" t="s">
        <v>98</v>
      </c>
      <c r="AA444" s="187" t="s">
        <v>79</v>
      </c>
      <c r="AB444" s="187">
        <v>120180.15</v>
      </c>
      <c r="AC444" s="178" t="s">
        <v>149</v>
      </c>
      <c r="AD444" s="211" t="s">
        <v>79</v>
      </c>
      <c r="AE444" s="211">
        <f>V444+Y444</f>
        <v>267500</v>
      </c>
      <c r="AF444" s="178" t="s">
        <v>79</v>
      </c>
      <c r="AG444" s="178" t="s">
        <v>33</v>
      </c>
      <c r="AH444" s="184" t="s">
        <v>161</v>
      </c>
      <c r="AI444" s="184" t="s">
        <v>162</v>
      </c>
      <c r="AJ444" s="178"/>
    </row>
    <row r="445" spans="2:36" s="26" customFormat="1" ht="64" customHeight="1" x14ac:dyDescent="0.35">
      <c r="B445" s="173"/>
      <c r="C445" s="168"/>
      <c r="D445" s="168"/>
      <c r="E445" s="192"/>
      <c r="F445" s="192"/>
      <c r="G445" s="192"/>
      <c r="H445" s="168"/>
      <c r="I445" s="168"/>
      <c r="J445" s="9" t="s">
        <v>111</v>
      </c>
      <c r="K445" s="6" t="s">
        <v>112</v>
      </c>
      <c r="L445" s="6" t="s">
        <v>85</v>
      </c>
      <c r="M445" s="6">
        <v>4</v>
      </c>
      <c r="N445" s="179"/>
      <c r="O445" s="168"/>
      <c r="P445" s="168"/>
      <c r="Q445" s="168"/>
      <c r="R445" s="171"/>
      <c r="S445" s="171"/>
      <c r="T445" s="198"/>
      <c r="U445" s="198"/>
      <c r="V445" s="200"/>
      <c r="W445" s="200"/>
      <c r="X445" s="200"/>
      <c r="Y445" s="200"/>
      <c r="Z445" s="200"/>
      <c r="AA445" s="200"/>
      <c r="AB445" s="200"/>
      <c r="AC445" s="179"/>
      <c r="AD445" s="201"/>
      <c r="AE445" s="201"/>
      <c r="AF445" s="168"/>
      <c r="AG445" s="179"/>
      <c r="AH445" s="184"/>
      <c r="AI445" s="184"/>
      <c r="AJ445" s="168"/>
    </row>
    <row r="446" spans="2:36" s="26" customFormat="1" ht="100" customHeight="1" x14ac:dyDescent="0.35">
      <c r="B446" s="173"/>
      <c r="C446" s="169"/>
      <c r="D446" s="169"/>
      <c r="E446" s="193"/>
      <c r="F446" s="193"/>
      <c r="G446" s="193"/>
      <c r="H446" s="169"/>
      <c r="I446" s="169"/>
      <c r="J446" s="9" t="s">
        <v>127</v>
      </c>
      <c r="K446" s="6" t="s">
        <v>128</v>
      </c>
      <c r="L446" s="6" t="s">
        <v>85</v>
      </c>
      <c r="M446" s="10">
        <v>125</v>
      </c>
      <c r="N446" s="196"/>
      <c r="O446" s="169"/>
      <c r="P446" s="169"/>
      <c r="Q446" s="169"/>
      <c r="R446" s="172"/>
      <c r="S446" s="172"/>
      <c r="T446" s="190"/>
      <c r="U446" s="190"/>
      <c r="V446" s="188"/>
      <c r="W446" s="188"/>
      <c r="X446" s="188"/>
      <c r="Y446" s="188"/>
      <c r="Z446" s="188"/>
      <c r="AA446" s="188"/>
      <c r="AB446" s="188"/>
      <c r="AC446" s="196"/>
      <c r="AD446" s="202"/>
      <c r="AE446" s="202"/>
      <c r="AF446" s="169"/>
      <c r="AG446" s="196"/>
      <c r="AH446" s="184"/>
      <c r="AI446" s="184"/>
      <c r="AJ446" s="169"/>
    </row>
    <row r="447" spans="2:36" s="26" customFormat="1" ht="132" customHeight="1" x14ac:dyDescent="0.35">
      <c r="B447" s="173" t="s">
        <v>675</v>
      </c>
      <c r="C447" s="173" t="s">
        <v>500</v>
      </c>
      <c r="D447" s="173" t="s">
        <v>106</v>
      </c>
      <c r="E447" s="182" t="s">
        <v>67</v>
      </c>
      <c r="F447" s="182" t="s">
        <v>134</v>
      </c>
      <c r="G447" s="182" t="s">
        <v>147</v>
      </c>
      <c r="H447" s="173" t="s">
        <v>70</v>
      </c>
      <c r="I447" s="173" t="s">
        <v>79</v>
      </c>
      <c r="J447" s="9" t="s">
        <v>215</v>
      </c>
      <c r="K447" s="6" t="s">
        <v>107</v>
      </c>
      <c r="L447" s="6" t="s">
        <v>86</v>
      </c>
      <c r="M447" s="6">
        <v>40</v>
      </c>
      <c r="N447" s="174" t="s">
        <v>108</v>
      </c>
      <c r="O447" s="186" t="s">
        <v>498</v>
      </c>
      <c r="P447" s="173" t="s">
        <v>75</v>
      </c>
      <c r="Q447" s="173" t="s">
        <v>76</v>
      </c>
      <c r="R447" s="191" t="s">
        <v>77</v>
      </c>
      <c r="S447" s="191" t="s">
        <v>109</v>
      </c>
      <c r="T447" s="197">
        <f>V447+Y447</f>
        <v>171200</v>
      </c>
      <c r="U447" s="197" t="s">
        <v>79</v>
      </c>
      <c r="V447" s="187">
        <v>145520</v>
      </c>
      <c r="W447" s="199" t="s">
        <v>98</v>
      </c>
      <c r="X447" s="199" t="s">
        <v>98</v>
      </c>
      <c r="Y447" s="199">
        <v>25680</v>
      </c>
      <c r="Z447" s="199" t="s">
        <v>98</v>
      </c>
      <c r="AA447" s="199" t="s">
        <v>98</v>
      </c>
      <c r="AB447" s="199">
        <v>76916</v>
      </c>
      <c r="AC447" s="174" t="s">
        <v>149</v>
      </c>
      <c r="AD447" s="175" t="s">
        <v>79</v>
      </c>
      <c r="AE447" s="175">
        <f>V447+Y447</f>
        <v>171200</v>
      </c>
      <c r="AF447" s="174" t="s">
        <v>79</v>
      </c>
      <c r="AG447" s="174" t="s">
        <v>33</v>
      </c>
      <c r="AH447" s="184" t="s">
        <v>161</v>
      </c>
      <c r="AI447" s="184" t="s">
        <v>162</v>
      </c>
      <c r="AJ447" s="174"/>
    </row>
    <row r="448" spans="2:36" s="26" customFormat="1" ht="86.15" customHeight="1" x14ac:dyDescent="0.35">
      <c r="B448" s="173"/>
      <c r="C448" s="173"/>
      <c r="D448" s="173"/>
      <c r="E448" s="182"/>
      <c r="F448" s="182"/>
      <c r="G448" s="182"/>
      <c r="H448" s="173"/>
      <c r="I448" s="173"/>
      <c r="J448" s="9" t="s">
        <v>111</v>
      </c>
      <c r="K448" s="6" t="s">
        <v>112</v>
      </c>
      <c r="L448" s="6" t="s">
        <v>85</v>
      </c>
      <c r="M448" s="6">
        <v>3</v>
      </c>
      <c r="N448" s="174"/>
      <c r="O448" s="186"/>
      <c r="P448" s="173"/>
      <c r="Q448" s="173"/>
      <c r="R448" s="191"/>
      <c r="S448" s="191"/>
      <c r="T448" s="197"/>
      <c r="U448" s="197"/>
      <c r="V448" s="200"/>
      <c r="W448" s="199"/>
      <c r="X448" s="199"/>
      <c r="Y448" s="199"/>
      <c r="Z448" s="199"/>
      <c r="AA448" s="199"/>
      <c r="AB448" s="199"/>
      <c r="AC448" s="174"/>
      <c r="AD448" s="175"/>
      <c r="AE448" s="175"/>
      <c r="AF448" s="173"/>
      <c r="AG448" s="174"/>
      <c r="AH448" s="184"/>
      <c r="AI448" s="184"/>
      <c r="AJ448" s="173"/>
    </row>
    <row r="449" spans="2:36" s="26" customFormat="1" ht="59.15" customHeight="1" x14ac:dyDescent="0.35">
      <c r="B449" s="173"/>
      <c r="C449" s="173"/>
      <c r="D449" s="173"/>
      <c r="E449" s="182"/>
      <c r="F449" s="182"/>
      <c r="G449" s="182"/>
      <c r="H449" s="173"/>
      <c r="I449" s="173"/>
      <c r="J449" s="9" t="s">
        <v>127</v>
      </c>
      <c r="K449" s="6" t="s">
        <v>128</v>
      </c>
      <c r="L449" s="6" t="s">
        <v>85</v>
      </c>
      <c r="M449" s="10">
        <v>80</v>
      </c>
      <c r="N449" s="174"/>
      <c r="O449" s="186"/>
      <c r="P449" s="173"/>
      <c r="Q449" s="173"/>
      <c r="R449" s="191"/>
      <c r="S449" s="191"/>
      <c r="T449" s="197"/>
      <c r="U449" s="197"/>
      <c r="V449" s="188"/>
      <c r="W449" s="199"/>
      <c r="X449" s="199"/>
      <c r="Y449" s="199"/>
      <c r="Z449" s="199"/>
      <c r="AA449" s="199"/>
      <c r="AB449" s="199"/>
      <c r="AC449" s="174"/>
      <c r="AD449" s="175"/>
      <c r="AE449" s="175"/>
      <c r="AF449" s="173"/>
      <c r="AG449" s="174"/>
      <c r="AH449" s="184"/>
      <c r="AI449" s="184"/>
      <c r="AJ449" s="173"/>
    </row>
    <row r="450" spans="2:36" s="26" customFormat="1" ht="132" customHeight="1" x14ac:dyDescent="0.35">
      <c r="B450" s="266" t="s">
        <v>932</v>
      </c>
      <c r="C450" s="266" t="s">
        <v>501</v>
      </c>
      <c r="D450" s="266" t="s">
        <v>106</v>
      </c>
      <c r="E450" s="265" t="s">
        <v>67</v>
      </c>
      <c r="F450" s="265" t="s">
        <v>134</v>
      </c>
      <c r="G450" s="265" t="s">
        <v>147</v>
      </c>
      <c r="H450" s="266" t="s">
        <v>70</v>
      </c>
      <c r="I450" s="266" t="s">
        <v>79</v>
      </c>
      <c r="J450" s="109" t="s">
        <v>215</v>
      </c>
      <c r="K450" s="33" t="s">
        <v>107</v>
      </c>
      <c r="L450" s="33" t="s">
        <v>86</v>
      </c>
      <c r="M450" s="33">
        <v>40</v>
      </c>
      <c r="N450" s="268" t="s">
        <v>108</v>
      </c>
      <c r="O450" s="300" t="s">
        <v>498</v>
      </c>
      <c r="P450" s="266" t="s">
        <v>75</v>
      </c>
      <c r="Q450" s="266" t="s">
        <v>76</v>
      </c>
      <c r="R450" s="294" t="s">
        <v>77</v>
      </c>
      <c r="S450" s="294" t="s">
        <v>109</v>
      </c>
      <c r="T450" s="295">
        <f>V450+Y450</f>
        <v>64200</v>
      </c>
      <c r="U450" s="295" t="s">
        <v>79</v>
      </c>
      <c r="V450" s="298">
        <v>54570</v>
      </c>
      <c r="W450" s="297" t="s">
        <v>98</v>
      </c>
      <c r="X450" s="297" t="s">
        <v>98</v>
      </c>
      <c r="Y450" s="297">
        <v>9630</v>
      </c>
      <c r="Z450" s="297" t="s">
        <v>98</v>
      </c>
      <c r="AA450" s="297" t="s">
        <v>98</v>
      </c>
      <c r="AB450" s="297">
        <v>28843.5</v>
      </c>
      <c r="AC450" s="268" t="s">
        <v>149</v>
      </c>
      <c r="AD450" s="329" t="s">
        <v>79</v>
      </c>
      <c r="AE450" s="329">
        <f>V450+Y450</f>
        <v>64200</v>
      </c>
      <c r="AF450" s="268" t="s">
        <v>79</v>
      </c>
      <c r="AG450" s="268" t="s">
        <v>33</v>
      </c>
      <c r="AH450" s="293" t="s">
        <v>180</v>
      </c>
      <c r="AI450" s="293" t="s">
        <v>164</v>
      </c>
      <c r="AJ450" s="268"/>
    </row>
    <row r="451" spans="2:36" s="26" customFormat="1" ht="86.15" customHeight="1" x14ac:dyDescent="0.35">
      <c r="B451" s="266"/>
      <c r="C451" s="266"/>
      <c r="D451" s="266"/>
      <c r="E451" s="265"/>
      <c r="F451" s="265"/>
      <c r="G451" s="265"/>
      <c r="H451" s="266"/>
      <c r="I451" s="266"/>
      <c r="J451" s="109" t="s">
        <v>111</v>
      </c>
      <c r="K451" s="33" t="s">
        <v>112</v>
      </c>
      <c r="L451" s="33" t="s">
        <v>85</v>
      </c>
      <c r="M451" s="33">
        <v>1</v>
      </c>
      <c r="N451" s="268"/>
      <c r="O451" s="300"/>
      <c r="P451" s="266"/>
      <c r="Q451" s="266"/>
      <c r="R451" s="294"/>
      <c r="S451" s="294"/>
      <c r="T451" s="295"/>
      <c r="U451" s="295"/>
      <c r="V451" s="299"/>
      <c r="W451" s="297"/>
      <c r="X451" s="297"/>
      <c r="Y451" s="297"/>
      <c r="Z451" s="297"/>
      <c r="AA451" s="297"/>
      <c r="AB451" s="297"/>
      <c r="AC451" s="268"/>
      <c r="AD451" s="329"/>
      <c r="AE451" s="329"/>
      <c r="AF451" s="266"/>
      <c r="AG451" s="268"/>
      <c r="AH451" s="293"/>
      <c r="AI451" s="293"/>
      <c r="AJ451" s="266"/>
    </row>
    <row r="452" spans="2:36" s="26" customFormat="1" ht="59.15" customHeight="1" x14ac:dyDescent="0.35">
      <c r="B452" s="266"/>
      <c r="C452" s="266"/>
      <c r="D452" s="266"/>
      <c r="E452" s="265"/>
      <c r="F452" s="265"/>
      <c r="G452" s="265"/>
      <c r="H452" s="266"/>
      <c r="I452" s="266"/>
      <c r="J452" s="109" t="s">
        <v>127</v>
      </c>
      <c r="K452" s="33" t="s">
        <v>128</v>
      </c>
      <c r="L452" s="33" t="s">
        <v>85</v>
      </c>
      <c r="M452" s="34">
        <v>30</v>
      </c>
      <c r="N452" s="268"/>
      <c r="O452" s="300"/>
      <c r="P452" s="266"/>
      <c r="Q452" s="266"/>
      <c r="R452" s="294"/>
      <c r="S452" s="294"/>
      <c r="T452" s="295"/>
      <c r="U452" s="295"/>
      <c r="V452" s="319"/>
      <c r="W452" s="297"/>
      <c r="X452" s="297"/>
      <c r="Y452" s="297"/>
      <c r="Z452" s="297"/>
      <c r="AA452" s="297"/>
      <c r="AB452" s="297"/>
      <c r="AC452" s="268"/>
      <c r="AD452" s="329"/>
      <c r="AE452" s="329"/>
      <c r="AF452" s="266"/>
      <c r="AG452" s="268"/>
      <c r="AH452" s="293"/>
      <c r="AI452" s="293"/>
      <c r="AJ452" s="266"/>
    </row>
    <row r="453" spans="2:36" s="26" customFormat="1" ht="132" customHeight="1" x14ac:dyDescent="0.35">
      <c r="B453" s="266" t="s">
        <v>933</v>
      </c>
      <c r="C453" s="266" t="s">
        <v>502</v>
      </c>
      <c r="D453" s="266" t="s">
        <v>106</v>
      </c>
      <c r="E453" s="265" t="s">
        <v>67</v>
      </c>
      <c r="F453" s="265" t="s">
        <v>134</v>
      </c>
      <c r="G453" s="265" t="s">
        <v>147</v>
      </c>
      <c r="H453" s="266" t="s">
        <v>70</v>
      </c>
      <c r="I453" s="266" t="s">
        <v>79</v>
      </c>
      <c r="J453" s="109" t="s">
        <v>215</v>
      </c>
      <c r="K453" s="33" t="s">
        <v>107</v>
      </c>
      <c r="L453" s="33" t="s">
        <v>86</v>
      </c>
      <c r="M453" s="33">
        <v>40</v>
      </c>
      <c r="N453" s="268" t="s">
        <v>108</v>
      </c>
      <c r="O453" s="300" t="s">
        <v>498</v>
      </c>
      <c r="P453" s="266" t="s">
        <v>75</v>
      </c>
      <c r="Q453" s="266" t="s">
        <v>76</v>
      </c>
      <c r="R453" s="294" t="s">
        <v>77</v>
      </c>
      <c r="S453" s="294" t="s">
        <v>109</v>
      </c>
      <c r="T453" s="295">
        <f>V453+Y453</f>
        <v>214000</v>
      </c>
      <c r="U453" s="295" t="s">
        <v>79</v>
      </c>
      <c r="V453" s="297">
        <v>181900</v>
      </c>
      <c r="W453" s="297" t="s">
        <v>98</v>
      </c>
      <c r="X453" s="297" t="s">
        <v>98</v>
      </c>
      <c r="Y453" s="297">
        <v>32100</v>
      </c>
      <c r="Z453" s="297" t="s">
        <v>98</v>
      </c>
      <c r="AA453" s="297" t="s">
        <v>98</v>
      </c>
      <c r="AB453" s="297">
        <v>96145</v>
      </c>
      <c r="AC453" s="268" t="s">
        <v>149</v>
      </c>
      <c r="AD453" s="329" t="s">
        <v>79</v>
      </c>
      <c r="AE453" s="329">
        <f>V453+Y453</f>
        <v>214000</v>
      </c>
      <c r="AF453" s="268" t="s">
        <v>79</v>
      </c>
      <c r="AG453" s="268" t="s">
        <v>33</v>
      </c>
      <c r="AH453" s="293" t="s">
        <v>165</v>
      </c>
      <c r="AI453" s="293" t="s">
        <v>183</v>
      </c>
      <c r="AJ453" s="268"/>
    </row>
    <row r="454" spans="2:36" s="26" customFormat="1" ht="86.15" customHeight="1" x14ac:dyDescent="0.35">
      <c r="B454" s="266"/>
      <c r="C454" s="266"/>
      <c r="D454" s="266"/>
      <c r="E454" s="265"/>
      <c r="F454" s="265"/>
      <c r="G454" s="265"/>
      <c r="H454" s="266"/>
      <c r="I454" s="266"/>
      <c r="J454" s="109" t="s">
        <v>111</v>
      </c>
      <c r="K454" s="33" t="s">
        <v>112</v>
      </c>
      <c r="L454" s="33" t="s">
        <v>85</v>
      </c>
      <c r="M454" s="33">
        <v>3</v>
      </c>
      <c r="N454" s="268"/>
      <c r="O454" s="300"/>
      <c r="P454" s="266"/>
      <c r="Q454" s="266"/>
      <c r="R454" s="294"/>
      <c r="S454" s="294"/>
      <c r="T454" s="295"/>
      <c r="U454" s="295"/>
      <c r="V454" s="297"/>
      <c r="W454" s="297"/>
      <c r="X454" s="297"/>
      <c r="Y454" s="297"/>
      <c r="Z454" s="297"/>
      <c r="AA454" s="297"/>
      <c r="AB454" s="297"/>
      <c r="AC454" s="268"/>
      <c r="AD454" s="329"/>
      <c r="AE454" s="329"/>
      <c r="AF454" s="266"/>
      <c r="AG454" s="268"/>
      <c r="AH454" s="293"/>
      <c r="AI454" s="293"/>
      <c r="AJ454" s="266"/>
    </row>
    <row r="455" spans="2:36" s="26" customFormat="1" ht="59.15" customHeight="1" x14ac:dyDescent="0.35">
      <c r="B455" s="266"/>
      <c r="C455" s="266"/>
      <c r="D455" s="266"/>
      <c r="E455" s="265"/>
      <c r="F455" s="265"/>
      <c r="G455" s="265"/>
      <c r="H455" s="266"/>
      <c r="I455" s="266"/>
      <c r="J455" s="109" t="s">
        <v>127</v>
      </c>
      <c r="K455" s="33" t="s">
        <v>128</v>
      </c>
      <c r="L455" s="33" t="s">
        <v>85</v>
      </c>
      <c r="M455" s="34">
        <v>100</v>
      </c>
      <c r="N455" s="268"/>
      <c r="O455" s="300"/>
      <c r="P455" s="266"/>
      <c r="Q455" s="266"/>
      <c r="R455" s="294"/>
      <c r="S455" s="294"/>
      <c r="T455" s="295"/>
      <c r="U455" s="295"/>
      <c r="V455" s="297"/>
      <c r="W455" s="297"/>
      <c r="X455" s="297"/>
      <c r="Y455" s="297"/>
      <c r="Z455" s="297"/>
      <c r="AA455" s="297"/>
      <c r="AB455" s="297"/>
      <c r="AC455" s="268"/>
      <c r="AD455" s="329"/>
      <c r="AE455" s="329"/>
      <c r="AF455" s="266"/>
      <c r="AG455" s="268"/>
      <c r="AH455" s="293"/>
      <c r="AI455" s="293"/>
      <c r="AJ455" s="266"/>
    </row>
    <row r="456" spans="2:36" s="26" customFormat="1" ht="112.5" customHeight="1" x14ac:dyDescent="0.35">
      <c r="B456" s="266" t="s">
        <v>934</v>
      </c>
      <c r="C456" s="266" t="s">
        <v>503</v>
      </c>
      <c r="D456" s="266" t="s">
        <v>106</v>
      </c>
      <c r="E456" s="265" t="s">
        <v>67</v>
      </c>
      <c r="F456" s="265" t="s">
        <v>134</v>
      </c>
      <c r="G456" s="265" t="s">
        <v>147</v>
      </c>
      <c r="H456" s="266" t="s">
        <v>70</v>
      </c>
      <c r="I456" s="266" t="s">
        <v>79</v>
      </c>
      <c r="J456" s="109" t="s">
        <v>215</v>
      </c>
      <c r="K456" s="33" t="s">
        <v>107</v>
      </c>
      <c r="L456" s="33" t="s">
        <v>86</v>
      </c>
      <c r="M456" s="33">
        <v>40</v>
      </c>
      <c r="N456" s="268" t="s">
        <v>108</v>
      </c>
      <c r="O456" s="300" t="s">
        <v>498</v>
      </c>
      <c r="P456" s="266" t="s">
        <v>75</v>
      </c>
      <c r="Q456" s="266" t="s">
        <v>76</v>
      </c>
      <c r="R456" s="294" t="s">
        <v>77</v>
      </c>
      <c r="S456" s="294" t="s">
        <v>109</v>
      </c>
      <c r="T456" s="295">
        <f>V456+Y456</f>
        <v>32100</v>
      </c>
      <c r="U456" s="295" t="s">
        <v>79</v>
      </c>
      <c r="V456" s="297">
        <v>27285</v>
      </c>
      <c r="W456" s="297" t="s">
        <v>98</v>
      </c>
      <c r="X456" s="297" t="s">
        <v>98</v>
      </c>
      <c r="Y456" s="297">
        <v>4815</v>
      </c>
      <c r="Z456" s="297" t="s">
        <v>98</v>
      </c>
      <c r="AA456" s="297" t="s">
        <v>98</v>
      </c>
      <c r="AB456" s="297">
        <v>4815</v>
      </c>
      <c r="AC456" s="268" t="s">
        <v>149</v>
      </c>
      <c r="AD456" s="329" t="s">
        <v>79</v>
      </c>
      <c r="AE456" s="329">
        <f>V456+Y456</f>
        <v>32100</v>
      </c>
      <c r="AF456" s="268" t="s">
        <v>79</v>
      </c>
      <c r="AG456" s="268" t="s">
        <v>33</v>
      </c>
      <c r="AH456" s="293" t="s">
        <v>183</v>
      </c>
      <c r="AI456" s="293" t="s">
        <v>316</v>
      </c>
      <c r="AJ456" s="268"/>
    </row>
    <row r="457" spans="2:36" s="26" customFormat="1" ht="86.15" customHeight="1" x14ac:dyDescent="0.35">
      <c r="B457" s="266"/>
      <c r="C457" s="266"/>
      <c r="D457" s="266"/>
      <c r="E457" s="265"/>
      <c r="F457" s="265"/>
      <c r="G457" s="265"/>
      <c r="H457" s="266"/>
      <c r="I457" s="266"/>
      <c r="J457" s="109" t="s">
        <v>111</v>
      </c>
      <c r="K457" s="33" t="s">
        <v>112</v>
      </c>
      <c r="L457" s="33" t="s">
        <v>85</v>
      </c>
      <c r="M457" s="33">
        <v>1</v>
      </c>
      <c r="N457" s="268"/>
      <c r="O457" s="300"/>
      <c r="P457" s="266"/>
      <c r="Q457" s="266"/>
      <c r="R457" s="294"/>
      <c r="S457" s="294"/>
      <c r="T457" s="295"/>
      <c r="U457" s="295"/>
      <c r="V457" s="297"/>
      <c r="W457" s="297"/>
      <c r="X457" s="297"/>
      <c r="Y457" s="297"/>
      <c r="Z457" s="297"/>
      <c r="AA457" s="297"/>
      <c r="AB457" s="297"/>
      <c r="AC457" s="268"/>
      <c r="AD457" s="329"/>
      <c r="AE457" s="329"/>
      <c r="AF457" s="266"/>
      <c r="AG457" s="268"/>
      <c r="AH457" s="293"/>
      <c r="AI457" s="293"/>
      <c r="AJ457" s="266"/>
    </row>
    <row r="458" spans="2:36" s="26" customFormat="1" ht="59.15" customHeight="1" x14ac:dyDescent="0.35">
      <c r="B458" s="266"/>
      <c r="C458" s="266"/>
      <c r="D458" s="266"/>
      <c r="E458" s="265"/>
      <c r="F458" s="265"/>
      <c r="G458" s="265"/>
      <c r="H458" s="266"/>
      <c r="I458" s="266"/>
      <c r="J458" s="109" t="s">
        <v>127</v>
      </c>
      <c r="K458" s="33" t="s">
        <v>128</v>
      </c>
      <c r="L458" s="33" t="s">
        <v>85</v>
      </c>
      <c r="M458" s="34">
        <v>15</v>
      </c>
      <c r="N458" s="268"/>
      <c r="O458" s="300"/>
      <c r="P458" s="266"/>
      <c r="Q458" s="266"/>
      <c r="R458" s="294"/>
      <c r="S458" s="294"/>
      <c r="T458" s="295"/>
      <c r="U458" s="295"/>
      <c r="V458" s="297"/>
      <c r="W458" s="297"/>
      <c r="X458" s="297"/>
      <c r="Y458" s="297"/>
      <c r="Z458" s="297"/>
      <c r="AA458" s="297"/>
      <c r="AB458" s="297"/>
      <c r="AC458" s="268"/>
      <c r="AD458" s="329"/>
      <c r="AE458" s="329"/>
      <c r="AF458" s="266"/>
      <c r="AG458" s="268"/>
      <c r="AH458" s="293"/>
      <c r="AI458" s="293"/>
      <c r="AJ458" s="266"/>
    </row>
    <row r="459" spans="2:36" s="26" customFormat="1" ht="117" x14ac:dyDescent="0.35">
      <c r="B459" s="173" t="s">
        <v>676</v>
      </c>
      <c r="C459" s="173" t="s">
        <v>504</v>
      </c>
      <c r="D459" s="173" t="s">
        <v>106</v>
      </c>
      <c r="E459" s="182" t="s">
        <v>67</v>
      </c>
      <c r="F459" s="182" t="s">
        <v>134</v>
      </c>
      <c r="G459" s="182" t="s">
        <v>147</v>
      </c>
      <c r="H459" s="173" t="s">
        <v>70</v>
      </c>
      <c r="I459" s="173" t="s">
        <v>79</v>
      </c>
      <c r="J459" s="9" t="s">
        <v>215</v>
      </c>
      <c r="K459" s="6" t="s">
        <v>107</v>
      </c>
      <c r="L459" s="6" t="s">
        <v>86</v>
      </c>
      <c r="M459" s="6">
        <v>40</v>
      </c>
      <c r="N459" s="174" t="s">
        <v>108</v>
      </c>
      <c r="O459" s="186" t="s">
        <v>498</v>
      </c>
      <c r="P459" s="173" t="s">
        <v>75</v>
      </c>
      <c r="Q459" s="173" t="s">
        <v>76</v>
      </c>
      <c r="R459" s="191" t="s">
        <v>77</v>
      </c>
      <c r="S459" s="191" t="s">
        <v>109</v>
      </c>
      <c r="T459" s="197">
        <f>V459+Y459</f>
        <v>89880</v>
      </c>
      <c r="U459" s="197" t="s">
        <v>79</v>
      </c>
      <c r="V459" s="187">
        <v>76398</v>
      </c>
      <c r="W459" s="199" t="s">
        <v>98</v>
      </c>
      <c r="X459" s="199" t="s">
        <v>98</v>
      </c>
      <c r="Y459" s="199">
        <v>13482</v>
      </c>
      <c r="Z459" s="199" t="s">
        <v>98</v>
      </c>
      <c r="AA459" s="199" t="s">
        <v>98</v>
      </c>
      <c r="AB459" s="199">
        <v>40380.9</v>
      </c>
      <c r="AC459" s="174" t="s">
        <v>149</v>
      </c>
      <c r="AD459" s="175" t="s">
        <v>79</v>
      </c>
      <c r="AE459" s="175">
        <f>V459+Y459</f>
        <v>89880</v>
      </c>
      <c r="AF459" s="174" t="s">
        <v>79</v>
      </c>
      <c r="AG459" s="174" t="s">
        <v>33</v>
      </c>
      <c r="AH459" s="184" t="s">
        <v>245</v>
      </c>
      <c r="AI459" s="184" t="s">
        <v>165</v>
      </c>
      <c r="AJ459" s="174"/>
    </row>
    <row r="460" spans="2:36" s="26" customFormat="1" ht="86.15" customHeight="1" x14ac:dyDescent="0.35">
      <c r="B460" s="173"/>
      <c r="C460" s="173"/>
      <c r="D460" s="173"/>
      <c r="E460" s="182"/>
      <c r="F460" s="182"/>
      <c r="G460" s="182"/>
      <c r="H460" s="173"/>
      <c r="I460" s="173"/>
      <c r="J460" s="9" t="s">
        <v>111</v>
      </c>
      <c r="K460" s="6" t="s">
        <v>112</v>
      </c>
      <c r="L460" s="6" t="s">
        <v>85</v>
      </c>
      <c r="M460" s="6">
        <v>1</v>
      </c>
      <c r="N460" s="174"/>
      <c r="O460" s="186"/>
      <c r="P460" s="173"/>
      <c r="Q460" s="173"/>
      <c r="R460" s="191"/>
      <c r="S460" s="191"/>
      <c r="T460" s="197"/>
      <c r="U460" s="197"/>
      <c r="V460" s="200"/>
      <c r="W460" s="199"/>
      <c r="X460" s="199"/>
      <c r="Y460" s="199"/>
      <c r="Z460" s="199"/>
      <c r="AA460" s="199"/>
      <c r="AB460" s="199"/>
      <c r="AC460" s="174"/>
      <c r="AD460" s="175"/>
      <c r="AE460" s="175"/>
      <c r="AF460" s="173"/>
      <c r="AG460" s="174"/>
      <c r="AH460" s="184"/>
      <c r="AI460" s="184"/>
      <c r="AJ460" s="173"/>
    </row>
    <row r="461" spans="2:36" s="26" customFormat="1" ht="59.15" customHeight="1" x14ac:dyDescent="0.35">
      <c r="B461" s="173"/>
      <c r="C461" s="173"/>
      <c r="D461" s="173"/>
      <c r="E461" s="182"/>
      <c r="F461" s="182"/>
      <c r="G461" s="182"/>
      <c r="H461" s="173"/>
      <c r="I461" s="173"/>
      <c r="J461" s="9" t="s">
        <v>127</v>
      </c>
      <c r="K461" s="6" t="s">
        <v>128</v>
      </c>
      <c r="L461" s="6" t="s">
        <v>85</v>
      </c>
      <c r="M461" s="10">
        <v>7</v>
      </c>
      <c r="N461" s="174"/>
      <c r="O461" s="186"/>
      <c r="P461" s="173"/>
      <c r="Q461" s="173"/>
      <c r="R461" s="191"/>
      <c r="S461" s="191"/>
      <c r="T461" s="197"/>
      <c r="U461" s="197"/>
      <c r="V461" s="188"/>
      <c r="W461" s="199"/>
      <c r="X461" s="199"/>
      <c r="Y461" s="199"/>
      <c r="Z461" s="199"/>
      <c r="AA461" s="199"/>
      <c r="AB461" s="199"/>
      <c r="AC461" s="174"/>
      <c r="AD461" s="175"/>
      <c r="AE461" s="175"/>
      <c r="AF461" s="173"/>
      <c r="AG461" s="174"/>
      <c r="AH461" s="184"/>
      <c r="AI461" s="184"/>
      <c r="AJ461" s="173"/>
    </row>
    <row r="462" spans="2:36" ht="39" x14ac:dyDescent="0.3">
      <c r="B462" s="266" t="s">
        <v>974</v>
      </c>
      <c r="C462" s="266" t="s">
        <v>505</v>
      </c>
      <c r="D462" s="266" t="s">
        <v>66</v>
      </c>
      <c r="E462" s="265" t="s">
        <v>67</v>
      </c>
      <c r="F462" s="265" t="s">
        <v>132</v>
      </c>
      <c r="G462" s="265" t="s">
        <v>69</v>
      </c>
      <c r="H462" s="266" t="s">
        <v>70</v>
      </c>
      <c r="I462" s="266" t="s">
        <v>79</v>
      </c>
      <c r="J462" s="109" t="s">
        <v>113</v>
      </c>
      <c r="K462" s="33" t="s">
        <v>114</v>
      </c>
      <c r="L462" s="33" t="s">
        <v>115</v>
      </c>
      <c r="M462" s="33">
        <v>2</v>
      </c>
      <c r="N462" s="268" t="s">
        <v>108</v>
      </c>
      <c r="O462" s="266" t="s">
        <v>498</v>
      </c>
      <c r="P462" s="266" t="s">
        <v>75</v>
      </c>
      <c r="Q462" s="266" t="s">
        <v>76</v>
      </c>
      <c r="R462" s="294" t="s">
        <v>77</v>
      </c>
      <c r="S462" s="294" t="s">
        <v>109</v>
      </c>
      <c r="T462" s="295">
        <f>V462+Y462</f>
        <v>151940</v>
      </c>
      <c r="U462" s="295" t="s">
        <v>79</v>
      </c>
      <c r="V462" s="297">
        <v>129149</v>
      </c>
      <c r="W462" s="297" t="s">
        <v>98</v>
      </c>
      <c r="X462" s="297" t="s">
        <v>98</v>
      </c>
      <c r="Y462" s="298">
        <v>22791</v>
      </c>
      <c r="Z462" s="297" t="s">
        <v>98</v>
      </c>
      <c r="AA462" s="297" t="s">
        <v>98</v>
      </c>
      <c r="AB462" s="298">
        <v>68262.899999999994</v>
      </c>
      <c r="AC462" s="268" t="s">
        <v>80</v>
      </c>
      <c r="AD462" s="329" t="s">
        <v>79</v>
      </c>
      <c r="AE462" s="329">
        <f>V462+Y462</f>
        <v>151940</v>
      </c>
      <c r="AF462" s="266" t="s">
        <v>79</v>
      </c>
      <c r="AG462" s="268" t="s">
        <v>33</v>
      </c>
      <c r="AH462" s="293" t="s">
        <v>266</v>
      </c>
      <c r="AI462" s="293" t="s">
        <v>268</v>
      </c>
      <c r="AJ462" s="266"/>
    </row>
    <row r="463" spans="2:36" ht="68.150000000000006" customHeight="1" x14ac:dyDescent="0.3">
      <c r="B463" s="266"/>
      <c r="C463" s="266"/>
      <c r="D463" s="266"/>
      <c r="E463" s="265"/>
      <c r="F463" s="265"/>
      <c r="G463" s="265"/>
      <c r="H463" s="266"/>
      <c r="I463" s="266"/>
      <c r="J463" s="109" t="s">
        <v>116</v>
      </c>
      <c r="K463" s="33" t="s">
        <v>117</v>
      </c>
      <c r="L463" s="33" t="s">
        <v>85</v>
      </c>
      <c r="M463" s="33">
        <v>2</v>
      </c>
      <c r="N463" s="268"/>
      <c r="O463" s="266"/>
      <c r="P463" s="266"/>
      <c r="Q463" s="266"/>
      <c r="R463" s="294"/>
      <c r="S463" s="294"/>
      <c r="T463" s="295"/>
      <c r="U463" s="295"/>
      <c r="V463" s="297"/>
      <c r="W463" s="297"/>
      <c r="X463" s="297"/>
      <c r="Y463" s="299"/>
      <c r="Z463" s="297"/>
      <c r="AA463" s="297"/>
      <c r="AB463" s="299"/>
      <c r="AC463" s="268"/>
      <c r="AD463" s="329"/>
      <c r="AE463" s="329"/>
      <c r="AF463" s="266"/>
      <c r="AG463" s="268"/>
      <c r="AH463" s="293"/>
      <c r="AI463" s="293"/>
      <c r="AJ463" s="266"/>
    </row>
    <row r="464" spans="2:36" ht="51" customHeight="1" x14ac:dyDescent="0.3">
      <c r="B464" s="266"/>
      <c r="C464" s="266"/>
      <c r="D464" s="266"/>
      <c r="E464" s="265"/>
      <c r="F464" s="265"/>
      <c r="G464" s="265"/>
      <c r="H464" s="266"/>
      <c r="I464" s="266"/>
      <c r="J464" s="109" t="s">
        <v>216</v>
      </c>
      <c r="K464" s="33" t="s">
        <v>118</v>
      </c>
      <c r="L464" s="33" t="s">
        <v>119</v>
      </c>
      <c r="M464" s="33">
        <v>2</v>
      </c>
      <c r="N464" s="268"/>
      <c r="O464" s="266"/>
      <c r="P464" s="266"/>
      <c r="Q464" s="266"/>
      <c r="R464" s="294"/>
      <c r="S464" s="294"/>
      <c r="T464" s="295"/>
      <c r="U464" s="295"/>
      <c r="V464" s="297"/>
      <c r="W464" s="297"/>
      <c r="X464" s="297"/>
      <c r="Y464" s="299"/>
      <c r="Z464" s="297"/>
      <c r="AA464" s="297"/>
      <c r="AB464" s="299"/>
      <c r="AC464" s="268"/>
      <c r="AD464" s="329"/>
      <c r="AE464" s="329"/>
      <c r="AF464" s="266"/>
      <c r="AG464" s="268"/>
      <c r="AH464" s="293"/>
      <c r="AI464" s="293"/>
      <c r="AJ464" s="266"/>
    </row>
    <row r="465" spans="2:36" ht="40" customHeight="1" x14ac:dyDescent="0.3">
      <c r="B465" s="269"/>
      <c r="C465" s="269"/>
      <c r="D465" s="266"/>
      <c r="E465" s="265"/>
      <c r="F465" s="267"/>
      <c r="G465" s="267"/>
      <c r="H465" s="266"/>
      <c r="I465" s="266"/>
      <c r="J465" s="123" t="s">
        <v>120</v>
      </c>
      <c r="K465" s="122" t="s">
        <v>121</v>
      </c>
      <c r="L465" s="122" t="s">
        <v>119</v>
      </c>
      <c r="M465" s="124">
        <v>2</v>
      </c>
      <c r="N465" s="268"/>
      <c r="O465" s="269"/>
      <c r="P465" s="266"/>
      <c r="Q465" s="266"/>
      <c r="R465" s="294"/>
      <c r="S465" s="294"/>
      <c r="T465" s="296"/>
      <c r="U465" s="296"/>
      <c r="V465" s="298"/>
      <c r="W465" s="298"/>
      <c r="X465" s="298"/>
      <c r="Y465" s="299"/>
      <c r="Z465" s="298"/>
      <c r="AA465" s="298"/>
      <c r="AB465" s="299"/>
      <c r="AC465" s="309"/>
      <c r="AD465" s="329"/>
      <c r="AE465" s="314"/>
      <c r="AF465" s="269"/>
      <c r="AG465" s="309"/>
      <c r="AH465" s="293"/>
      <c r="AI465" s="293"/>
      <c r="AJ465" s="266"/>
    </row>
    <row r="466" spans="2:36" s="3" customFormat="1" ht="117" x14ac:dyDescent="0.3">
      <c r="B466" s="173" t="s">
        <v>924</v>
      </c>
      <c r="C466" s="173" t="s">
        <v>925</v>
      </c>
      <c r="D466" s="173" t="s">
        <v>66</v>
      </c>
      <c r="E466" s="182" t="s">
        <v>67</v>
      </c>
      <c r="F466" s="182" t="s">
        <v>134</v>
      </c>
      <c r="G466" s="182" t="s">
        <v>147</v>
      </c>
      <c r="H466" s="173" t="s">
        <v>70</v>
      </c>
      <c r="I466" s="173" t="s">
        <v>79</v>
      </c>
      <c r="J466" s="9" t="s">
        <v>215</v>
      </c>
      <c r="K466" s="6" t="s">
        <v>107</v>
      </c>
      <c r="L466" s="6" t="s">
        <v>86</v>
      </c>
      <c r="M466" s="6">
        <v>40</v>
      </c>
      <c r="N466" s="174" t="s">
        <v>108</v>
      </c>
      <c r="O466" s="173" t="s">
        <v>498</v>
      </c>
      <c r="P466" s="173" t="s">
        <v>75</v>
      </c>
      <c r="Q466" s="173" t="s">
        <v>76</v>
      </c>
      <c r="R466" s="191" t="s">
        <v>77</v>
      </c>
      <c r="S466" s="191" t="s">
        <v>109</v>
      </c>
      <c r="T466" s="197">
        <f>V466+Y466</f>
        <v>214000</v>
      </c>
      <c r="U466" s="197" t="s">
        <v>79</v>
      </c>
      <c r="V466" s="199">
        <v>181900</v>
      </c>
      <c r="W466" s="199" t="s">
        <v>98</v>
      </c>
      <c r="X466" s="199" t="s">
        <v>98</v>
      </c>
      <c r="Y466" s="199">
        <v>32100</v>
      </c>
      <c r="Z466" s="199" t="s">
        <v>98</v>
      </c>
      <c r="AA466" s="199" t="s">
        <v>98</v>
      </c>
      <c r="AB466" s="199">
        <v>96145</v>
      </c>
      <c r="AC466" s="174" t="s">
        <v>149</v>
      </c>
      <c r="AD466" s="175" t="s">
        <v>79</v>
      </c>
      <c r="AE466" s="175">
        <f>V466+Y466</f>
        <v>214000</v>
      </c>
      <c r="AF466" s="174" t="s">
        <v>79</v>
      </c>
      <c r="AG466" s="174" t="s">
        <v>33</v>
      </c>
      <c r="AH466" s="174" t="s">
        <v>164</v>
      </c>
      <c r="AI466" s="174" t="s">
        <v>165</v>
      </c>
      <c r="AJ466" s="174"/>
    </row>
    <row r="467" spans="2:36" s="3" customFormat="1" ht="52" x14ac:dyDescent="0.3">
      <c r="B467" s="173"/>
      <c r="C467" s="173"/>
      <c r="D467" s="173"/>
      <c r="E467" s="182"/>
      <c r="F467" s="182"/>
      <c r="G467" s="182"/>
      <c r="H467" s="173"/>
      <c r="I467" s="173"/>
      <c r="J467" s="9" t="s">
        <v>111</v>
      </c>
      <c r="K467" s="6" t="s">
        <v>112</v>
      </c>
      <c r="L467" s="6" t="s">
        <v>85</v>
      </c>
      <c r="M467" s="6">
        <v>3</v>
      </c>
      <c r="N467" s="174"/>
      <c r="O467" s="173"/>
      <c r="P467" s="173"/>
      <c r="Q467" s="173"/>
      <c r="R467" s="191"/>
      <c r="S467" s="191"/>
      <c r="T467" s="197"/>
      <c r="U467" s="197"/>
      <c r="V467" s="199"/>
      <c r="W467" s="199"/>
      <c r="X467" s="199"/>
      <c r="Y467" s="199"/>
      <c r="Z467" s="199"/>
      <c r="AA467" s="199"/>
      <c r="AB467" s="199"/>
      <c r="AC467" s="174"/>
      <c r="AD467" s="175"/>
      <c r="AE467" s="175"/>
      <c r="AF467" s="173"/>
      <c r="AG467" s="174"/>
      <c r="AH467" s="174"/>
      <c r="AI467" s="174"/>
      <c r="AJ467" s="173"/>
    </row>
    <row r="468" spans="2:36" s="3" customFormat="1" ht="40" customHeight="1" x14ac:dyDescent="0.3">
      <c r="B468" s="173"/>
      <c r="C468" s="173"/>
      <c r="D468" s="173"/>
      <c r="E468" s="182"/>
      <c r="F468" s="182"/>
      <c r="G468" s="182"/>
      <c r="H468" s="173"/>
      <c r="I468" s="173"/>
      <c r="J468" s="9" t="s">
        <v>127</v>
      </c>
      <c r="K468" s="6" t="s">
        <v>128</v>
      </c>
      <c r="L468" s="6" t="s">
        <v>85</v>
      </c>
      <c r="M468" s="10">
        <v>100</v>
      </c>
      <c r="N468" s="174"/>
      <c r="O468" s="173"/>
      <c r="P468" s="173"/>
      <c r="Q468" s="173"/>
      <c r="R468" s="191"/>
      <c r="S468" s="191"/>
      <c r="T468" s="197"/>
      <c r="U468" s="197"/>
      <c r="V468" s="199"/>
      <c r="W468" s="199"/>
      <c r="X468" s="199"/>
      <c r="Y468" s="199"/>
      <c r="Z468" s="199"/>
      <c r="AA468" s="199"/>
      <c r="AB468" s="199"/>
      <c r="AC468" s="174"/>
      <c r="AD468" s="175"/>
      <c r="AE468" s="175"/>
      <c r="AF468" s="173"/>
      <c r="AG468" s="174"/>
      <c r="AH468" s="174"/>
      <c r="AI468" s="174"/>
      <c r="AJ468" s="173"/>
    </row>
    <row r="469" spans="2:36" s="3" customFormat="1" ht="117" x14ac:dyDescent="0.3">
      <c r="B469" s="173" t="s">
        <v>926</v>
      </c>
      <c r="C469" s="173" t="s">
        <v>927</v>
      </c>
      <c r="D469" s="173" t="s">
        <v>66</v>
      </c>
      <c r="E469" s="182" t="s">
        <v>67</v>
      </c>
      <c r="F469" s="182" t="s">
        <v>134</v>
      </c>
      <c r="G469" s="182" t="s">
        <v>147</v>
      </c>
      <c r="H469" s="173" t="s">
        <v>70</v>
      </c>
      <c r="I469" s="173" t="s">
        <v>79</v>
      </c>
      <c r="J469" s="9" t="s">
        <v>215</v>
      </c>
      <c r="K469" s="6" t="s">
        <v>107</v>
      </c>
      <c r="L469" s="6" t="s">
        <v>86</v>
      </c>
      <c r="M469" s="6">
        <v>40</v>
      </c>
      <c r="N469" s="174" t="s">
        <v>108</v>
      </c>
      <c r="O469" s="173" t="s">
        <v>498</v>
      </c>
      <c r="P469" s="173" t="s">
        <v>75</v>
      </c>
      <c r="Q469" s="173" t="s">
        <v>76</v>
      </c>
      <c r="R469" s="191" t="s">
        <v>77</v>
      </c>
      <c r="S469" s="191" t="s">
        <v>109</v>
      </c>
      <c r="T469" s="197">
        <f>V469+Y469</f>
        <v>32100</v>
      </c>
      <c r="U469" s="197" t="s">
        <v>79</v>
      </c>
      <c r="V469" s="199">
        <v>27285</v>
      </c>
      <c r="W469" s="199" t="s">
        <v>98</v>
      </c>
      <c r="X469" s="199" t="s">
        <v>98</v>
      </c>
      <c r="Y469" s="199">
        <v>4815</v>
      </c>
      <c r="Z469" s="199" t="s">
        <v>98</v>
      </c>
      <c r="AA469" s="199" t="s">
        <v>98</v>
      </c>
      <c r="AB469" s="199">
        <v>14421.75</v>
      </c>
      <c r="AC469" s="174" t="s">
        <v>149</v>
      </c>
      <c r="AD469" s="175" t="s">
        <v>79</v>
      </c>
      <c r="AE469" s="175">
        <f>V469+Y469</f>
        <v>32100</v>
      </c>
      <c r="AF469" s="174" t="s">
        <v>79</v>
      </c>
      <c r="AG469" s="174" t="s">
        <v>33</v>
      </c>
      <c r="AH469" s="174" t="s">
        <v>935</v>
      </c>
      <c r="AI469" s="174" t="s">
        <v>382</v>
      </c>
      <c r="AJ469" s="174"/>
    </row>
    <row r="470" spans="2:36" s="3" customFormat="1" ht="52" x14ac:dyDescent="0.3">
      <c r="B470" s="173"/>
      <c r="C470" s="173"/>
      <c r="D470" s="173"/>
      <c r="E470" s="182"/>
      <c r="F470" s="182"/>
      <c r="G470" s="182"/>
      <c r="H470" s="173"/>
      <c r="I470" s="173"/>
      <c r="J470" s="9" t="s">
        <v>111</v>
      </c>
      <c r="K470" s="6" t="s">
        <v>112</v>
      </c>
      <c r="L470" s="6" t="s">
        <v>85</v>
      </c>
      <c r="M470" s="6">
        <v>1</v>
      </c>
      <c r="N470" s="174"/>
      <c r="O470" s="173"/>
      <c r="P470" s="173"/>
      <c r="Q470" s="173"/>
      <c r="R470" s="191"/>
      <c r="S470" s="191"/>
      <c r="T470" s="197"/>
      <c r="U470" s="197"/>
      <c r="V470" s="199"/>
      <c r="W470" s="199"/>
      <c r="X470" s="199"/>
      <c r="Y470" s="199"/>
      <c r="Z470" s="199"/>
      <c r="AA470" s="199"/>
      <c r="AB470" s="199"/>
      <c r="AC470" s="174"/>
      <c r="AD470" s="175"/>
      <c r="AE470" s="175"/>
      <c r="AF470" s="173"/>
      <c r="AG470" s="174"/>
      <c r="AH470" s="174"/>
      <c r="AI470" s="174"/>
      <c r="AJ470" s="173"/>
    </row>
    <row r="471" spans="2:36" s="3" customFormat="1" ht="39" x14ac:dyDescent="0.3">
      <c r="B471" s="173"/>
      <c r="C471" s="173"/>
      <c r="D471" s="173"/>
      <c r="E471" s="182"/>
      <c r="F471" s="182"/>
      <c r="G471" s="182"/>
      <c r="H471" s="173"/>
      <c r="I471" s="173"/>
      <c r="J471" s="9" t="s">
        <v>127</v>
      </c>
      <c r="K471" s="6" t="s">
        <v>128</v>
      </c>
      <c r="L471" s="6" t="s">
        <v>85</v>
      </c>
      <c r="M471" s="10">
        <v>15</v>
      </c>
      <c r="N471" s="174"/>
      <c r="O471" s="173"/>
      <c r="P471" s="173"/>
      <c r="Q471" s="173"/>
      <c r="R471" s="191"/>
      <c r="S471" s="191"/>
      <c r="T471" s="197"/>
      <c r="U471" s="197"/>
      <c r="V471" s="199"/>
      <c r="W471" s="199"/>
      <c r="X471" s="199"/>
      <c r="Y471" s="199"/>
      <c r="Z471" s="199"/>
      <c r="AA471" s="199"/>
      <c r="AB471" s="199"/>
      <c r="AC471" s="174"/>
      <c r="AD471" s="175"/>
      <c r="AE471" s="175"/>
      <c r="AF471" s="173"/>
      <c r="AG471" s="174"/>
      <c r="AH471" s="174"/>
      <c r="AI471" s="174"/>
      <c r="AJ471" s="173"/>
    </row>
    <row r="472" spans="2:36" s="3" customFormat="1" ht="39" x14ac:dyDescent="0.3">
      <c r="B472" s="167" t="s">
        <v>928</v>
      </c>
      <c r="C472" s="167" t="s">
        <v>929</v>
      </c>
      <c r="D472" s="167" t="s">
        <v>66</v>
      </c>
      <c r="E472" s="182" t="s">
        <v>67</v>
      </c>
      <c r="F472" s="182" t="s">
        <v>132</v>
      </c>
      <c r="G472" s="182" t="s">
        <v>69</v>
      </c>
      <c r="H472" s="173" t="s">
        <v>70</v>
      </c>
      <c r="I472" s="173" t="s">
        <v>79</v>
      </c>
      <c r="J472" s="9" t="s">
        <v>113</v>
      </c>
      <c r="K472" s="6" t="s">
        <v>114</v>
      </c>
      <c r="L472" s="6" t="s">
        <v>115</v>
      </c>
      <c r="M472" s="6">
        <v>2</v>
      </c>
      <c r="N472" s="174" t="s">
        <v>108</v>
      </c>
      <c r="O472" s="173" t="s">
        <v>498</v>
      </c>
      <c r="P472" s="173" t="s">
        <v>75</v>
      </c>
      <c r="Q472" s="173" t="s">
        <v>76</v>
      </c>
      <c r="R472" s="191" t="s">
        <v>77</v>
      </c>
      <c r="S472" s="191" t="s">
        <v>109</v>
      </c>
      <c r="T472" s="197">
        <f>V472+Y472</f>
        <v>151940</v>
      </c>
      <c r="U472" s="197" t="s">
        <v>79</v>
      </c>
      <c r="V472" s="199">
        <v>129149</v>
      </c>
      <c r="W472" s="199" t="s">
        <v>98</v>
      </c>
      <c r="X472" s="199" t="s">
        <v>98</v>
      </c>
      <c r="Y472" s="187">
        <v>22791</v>
      </c>
      <c r="Z472" s="199" t="s">
        <v>98</v>
      </c>
      <c r="AA472" s="199" t="s">
        <v>98</v>
      </c>
      <c r="AB472" s="187">
        <v>68262.899999999994</v>
      </c>
      <c r="AC472" s="174" t="s">
        <v>80</v>
      </c>
      <c r="AD472" s="175" t="s">
        <v>79</v>
      </c>
      <c r="AE472" s="175">
        <f>V472+Y472</f>
        <v>151940</v>
      </c>
      <c r="AF472" s="173" t="s">
        <v>79</v>
      </c>
      <c r="AG472" s="174" t="s">
        <v>33</v>
      </c>
      <c r="AH472" s="178" t="s">
        <v>936</v>
      </c>
      <c r="AI472" s="178" t="s">
        <v>171</v>
      </c>
      <c r="AJ472" s="173"/>
    </row>
    <row r="473" spans="2:36" s="3" customFormat="1" ht="65" x14ac:dyDescent="0.3">
      <c r="B473" s="168"/>
      <c r="C473" s="168"/>
      <c r="D473" s="168"/>
      <c r="E473" s="182"/>
      <c r="F473" s="182"/>
      <c r="G473" s="182"/>
      <c r="H473" s="173"/>
      <c r="I473" s="173"/>
      <c r="J473" s="9" t="s">
        <v>116</v>
      </c>
      <c r="K473" s="6" t="s">
        <v>117</v>
      </c>
      <c r="L473" s="6" t="s">
        <v>85</v>
      </c>
      <c r="M473" s="6">
        <v>2</v>
      </c>
      <c r="N473" s="174"/>
      <c r="O473" s="173"/>
      <c r="P473" s="173"/>
      <c r="Q473" s="173"/>
      <c r="R473" s="191"/>
      <c r="S473" s="191"/>
      <c r="T473" s="197"/>
      <c r="U473" s="197"/>
      <c r="V473" s="199"/>
      <c r="W473" s="199"/>
      <c r="X473" s="199"/>
      <c r="Y473" s="200"/>
      <c r="Z473" s="199"/>
      <c r="AA473" s="199"/>
      <c r="AB473" s="200"/>
      <c r="AC473" s="174"/>
      <c r="AD473" s="175"/>
      <c r="AE473" s="175"/>
      <c r="AF473" s="173"/>
      <c r="AG473" s="174"/>
      <c r="AH473" s="179"/>
      <c r="AI473" s="179"/>
      <c r="AJ473" s="173"/>
    </row>
    <row r="474" spans="2:36" s="3" customFormat="1" ht="52" x14ac:dyDescent="0.3">
      <c r="B474" s="168"/>
      <c r="C474" s="168"/>
      <c r="D474" s="168"/>
      <c r="E474" s="182"/>
      <c r="F474" s="182"/>
      <c r="G474" s="182"/>
      <c r="H474" s="173"/>
      <c r="I474" s="173"/>
      <c r="J474" s="9" t="s">
        <v>216</v>
      </c>
      <c r="K474" s="6" t="s">
        <v>118</v>
      </c>
      <c r="L474" s="6" t="s">
        <v>119</v>
      </c>
      <c r="M474" s="6">
        <v>2</v>
      </c>
      <c r="N474" s="174"/>
      <c r="O474" s="173"/>
      <c r="P474" s="173"/>
      <c r="Q474" s="173"/>
      <c r="R474" s="191"/>
      <c r="S474" s="191"/>
      <c r="T474" s="197"/>
      <c r="U474" s="197"/>
      <c r="V474" s="199"/>
      <c r="W474" s="199"/>
      <c r="X474" s="199"/>
      <c r="Y474" s="200"/>
      <c r="Z474" s="199"/>
      <c r="AA474" s="199"/>
      <c r="AB474" s="200"/>
      <c r="AC474" s="174"/>
      <c r="AD474" s="175"/>
      <c r="AE474" s="175"/>
      <c r="AF474" s="173"/>
      <c r="AG474" s="174"/>
      <c r="AH474" s="179"/>
      <c r="AI474" s="179"/>
      <c r="AJ474" s="173"/>
    </row>
    <row r="475" spans="2:36" s="3" customFormat="1" ht="40" customHeight="1" x14ac:dyDescent="0.3">
      <c r="B475" s="169"/>
      <c r="C475" s="169"/>
      <c r="D475" s="169"/>
      <c r="E475" s="182"/>
      <c r="F475" s="195"/>
      <c r="G475" s="195"/>
      <c r="H475" s="173"/>
      <c r="I475" s="173"/>
      <c r="J475" s="25" t="s">
        <v>120</v>
      </c>
      <c r="K475" s="4" t="s">
        <v>121</v>
      </c>
      <c r="L475" s="4" t="s">
        <v>119</v>
      </c>
      <c r="M475" s="27">
        <v>2</v>
      </c>
      <c r="N475" s="174"/>
      <c r="O475" s="167"/>
      <c r="P475" s="173"/>
      <c r="Q475" s="173"/>
      <c r="R475" s="191"/>
      <c r="S475" s="191"/>
      <c r="T475" s="189"/>
      <c r="U475" s="189"/>
      <c r="V475" s="187"/>
      <c r="W475" s="187"/>
      <c r="X475" s="187"/>
      <c r="Y475" s="200"/>
      <c r="Z475" s="187"/>
      <c r="AA475" s="187"/>
      <c r="AB475" s="200"/>
      <c r="AC475" s="178"/>
      <c r="AD475" s="175"/>
      <c r="AE475" s="211"/>
      <c r="AF475" s="167"/>
      <c r="AG475" s="178"/>
      <c r="AH475" s="196"/>
      <c r="AI475" s="196"/>
      <c r="AJ475" s="173"/>
    </row>
    <row r="476" spans="2:36" s="3" customFormat="1" ht="117" x14ac:dyDescent="0.3">
      <c r="B476" s="173" t="s">
        <v>930</v>
      </c>
      <c r="C476" s="173" t="s">
        <v>931</v>
      </c>
      <c r="D476" s="173" t="s">
        <v>66</v>
      </c>
      <c r="E476" s="182" t="s">
        <v>67</v>
      </c>
      <c r="F476" s="182" t="s">
        <v>134</v>
      </c>
      <c r="G476" s="182" t="s">
        <v>147</v>
      </c>
      <c r="H476" s="173" t="s">
        <v>70</v>
      </c>
      <c r="I476" s="173" t="s">
        <v>79</v>
      </c>
      <c r="J476" s="9" t="s">
        <v>215</v>
      </c>
      <c r="K476" s="6" t="s">
        <v>107</v>
      </c>
      <c r="L476" s="6" t="s">
        <v>86</v>
      </c>
      <c r="M476" s="6">
        <v>40</v>
      </c>
      <c r="N476" s="174" t="s">
        <v>108</v>
      </c>
      <c r="O476" s="173" t="s">
        <v>498</v>
      </c>
      <c r="P476" s="173" t="s">
        <v>75</v>
      </c>
      <c r="Q476" s="173" t="s">
        <v>76</v>
      </c>
      <c r="R476" s="191" t="s">
        <v>77</v>
      </c>
      <c r="S476" s="191" t="s">
        <v>109</v>
      </c>
      <c r="T476" s="197">
        <f>V476+Y476</f>
        <v>64200</v>
      </c>
      <c r="U476" s="197" t="s">
        <v>79</v>
      </c>
      <c r="V476" s="187">
        <v>54570</v>
      </c>
      <c r="W476" s="199" t="s">
        <v>98</v>
      </c>
      <c r="X476" s="199" t="s">
        <v>98</v>
      </c>
      <c r="Y476" s="199">
        <v>9630</v>
      </c>
      <c r="Z476" s="199" t="s">
        <v>98</v>
      </c>
      <c r="AA476" s="199" t="s">
        <v>98</v>
      </c>
      <c r="AB476" s="199">
        <v>28843.5</v>
      </c>
      <c r="AC476" s="174" t="s">
        <v>149</v>
      </c>
      <c r="AD476" s="175" t="s">
        <v>79</v>
      </c>
      <c r="AE476" s="175">
        <f>V476+Y476</f>
        <v>64200</v>
      </c>
      <c r="AF476" s="174" t="s">
        <v>79</v>
      </c>
      <c r="AG476" s="174" t="s">
        <v>33</v>
      </c>
      <c r="AH476" s="178" t="s">
        <v>440</v>
      </c>
      <c r="AI476" s="178" t="s">
        <v>554</v>
      </c>
      <c r="AJ476" s="174"/>
    </row>
    <row r="477" spans="2:36" s="3" customFormat="1" ht="57" customHeight="1" x14ac:dyDescent="0.3">
      <c r="B477" s="173"/>
      <c r="C477" s="173"/>
      <c r="D477" s="173"/>
      <c r="E477" s="182"/>
      <c r="F477" s="182"/>
      <c r="G477" s="182"/>
      <c r="H477" s="173"/>
      <c r="I477" s="173"/>
      <c r="J477" s="9" t="s">
        <v>111</v>
      </c>
      <c r="K477" s="6" t="s">
        <v>112</v>
      </c>
      <c r="L477" s="6" t="s">
        <v>85</v>
      </c>
      <c r="M477" s="6">
        <v>1</v>
      </c>
      <c r="N477" s="174"/>
      <c r="O477" s="173"/>
      <c r="P477" s="173"/>
      <c r="Q477" s="173"/>
      <c r="R477" s="191"/>
      <c r="S477" s="191"/>
      <c r="T477" s="197"/>
      <c r="U477" s="197"/>
      <c r="V477" s="200"/>
      <c r="W477" s="199"/>
      <c r="X477" s="199"/>
      <c r="Y477" s="199"/>
      <c r="Z477" s="199"/>
      <c r="AA477" s="199"/>
      <c r="AB477" s="199"/>
      <c r="AC477" s="174"/>
      <c r="AD477" s="175"/>
      <c r="AE477" s="175"/>
      <c r="AF477" s="173"/>
      <c r="AG477" s="174"/>
      <c r="AH477" s="179"/>
      <c r="AI477" s="179"/>
      <c r="AJ477" s="173"/>
    </row>
    <row r="478" spans="2:36" s="3" customFormat="1" ht="67" customHeight="1" x14ac:dyDescent="0.3">
      <c r="B478" s="173"/>
      <c r="C478" s="173"/>
      <c r="D478" s="173"/>
      <c r="E478" s="182"/>
      <c r="F478" s="182"/>
      <c r="G478" s="182"/>
      <c r="H478" s="173"/>
      <c r="I478" s="173"/>
      <c r="J478" s="9" t="s">
        <v>127</v>
      </c>
      <c r="K478" s="6" t="s">
        <v>128</v>
      </c>
      <c r="L478" s="6" t="s">
        <v>85</v>
      </c>
      <c r="M478" s="10">
        <v>30</v>
      </c>
      <c r="N478" s="174"/>
      <c r="O478" s="173"/>
      <c r="P478" s="173"/>
      <c r="Q478" s="173"/>
      <c r="R478" s="191"/>
      <c r="S478" s="191"/>
      <c r="T478" s="197"/>
      <c r="U478" s="197"/>
      <c r="V478" s="188"/>
      <c r="W478" s="199"/>
      <c r="X478" s="199"/>
      <c r="Y478" s="199"/>
      <c r="Z478" s="199"/>
      <c r="AA478" s="199"/>
      <c r="AB478" s="199"/>
      <c r="AC478" s="174"/>
      <c r="AD478" s="175"/>
      <c r="AE478" s="175"/>
      <c r="AF478" s="173"/>
      <c r="AG478" s="174"/>
      <c r="AH478" s="196"/>
      <c r="AI478" s="196"/>
      <c r="AJ478" s="173"/>
    </row>
    <row r="479" spans="2:36" ht="144" customHeight="1" x14ac:dyDescent="0.3">
      <c r="B479" s="167" t="s">
        <v>825</v>
      </c>
      <c r="C479" s="167" t="s">
        <v>821</v>
      </c>
      <c r="D479" s="167" t="s">
        <v>66</v>
      </c>
      <c r="E479" s="195" t="s">
        <v>67</v>
      </c>
      <c r="F479" s="195" t="s">
        <v>134</v>
      </c>
      <c r="G479" s="182" t="s">
        <v>147</v>
      </c>
      <c r="H479" s="167" t="s">
        <v>70</v>
      </c>
      <c r="I479" s="167" t="s">
        <v>98</v>
      </c>
      <c r="J479" s="9" t="s">
        <v>822</v>
      </c>
      <c r="K479" s="6" t="s">
        <v>107</v>
      </c>
      <c r="L479" s="4" t="s">
        <v>783</v>
      </c>
      <c r="M479" s="4">
        <v>40</v>
      </c>
      <c r="N479" s="178" t="s">
        <v>108</v>
      </c>
      <c r="O479" s="167" t="s">
        <v>823</v>
      </c>
      <c r="P479" s="167" t="s">
        <v>75</v>
      </c>
      <c r="Q479" s="167" t="s">
        <v>76</v>
      </c>
      <c r="R479" s="170" t="s">
        <v>77</v>
      </c>
      <c r="S479" s="191" t="s">
        <v>109</v>
      </c>
      <c r="T479" s="197">
        <f>V479+Y479</f>
        <v>292864.32</v>
      </c>
      <c r="U479" s="197">
        <f>+T479/M480</f>
        <v>146432.16</v>
      </c>
      <c r="V479" s="211">
        <v>248934.67</v>
      </c>
      <c r="W479" s="199" t="s">
        <v>98</v>
      </c>
      <c r="X479" s="199" t="s">
        <v>98</v>
      </c>
      <c r="Y479" s="211">
        <v>43929.65</v>
      </c>
      <c r="Z479" s="199" t="s">
        <v>98</v>
      </c>
      <c r="AA479" s="199" t="s">
        <v>98</v>
      </c>
      <c r="AB479" s="211">
        <v>55783.68</v>
      </c>
      <c r="AC479" s="174" t="s">
        <v>149</v>
      </c>
      <c r="AD479" s="175" t="s">
        <v>79</v>
      </c>
      <c r="AE479" s="175">
        <f>V479+Y479</f>
        <v>292864.32</v>
      </c>
      <c r="AF479" s="174" t="s">
        <v>79</v>
      </c>
      <c r="AG479" s="174" t="s">
        <v>33</v>
      </c>
      <c r="AH479" s="301" t="s">
        <v>162</v>
      </c>
      <c r="AI479" s="301" t="s">
        <v>180</v>
      </c>
      <c r="AJ479" s="174"/>
    </row>
    <row r="480" spans="2:36" ht="65.25" customHeight="1" x14ac:dyDescent="0.3">
      <c r="B480" s="168"/>
      <c r="C480" s="168"/>
      <c r="D480" s="168"/>
      <c r="E480" s="192"/>
      <c r="F480" s="192"/>
      <c r="G480" s="182"/>
      <c r="H480" s="168"/>
      <c r="I480" s="168"/>
      <c r="J480" s="9" t="s">
        <v>111</v>
      </c>
      <c r="K480" s="6" t="s">
        <v>112</v>
      </c>
      <c r="L480" s="6" t="s">
        <v>85</v>
      </c>
      <c r="M480" s="6">
        <v>2</v>
      </c>
      <c r="N480" s="179"/>
      <c r="O480" s="168"/>
      <c r="P480" s="168"/>
      <c r="Q480" s="168"/>
      <c r="R480" s="171"/>
      <c r="S480" s="191"/>
      <c r="T480" s="197"/>
      <c r="U480" s="197"/>
      <c r="V480" s="201"/>
      <c r="W480" s="199"/>
      <c r="X480" s="199"/>
      <c r="Y480" s="201"/>
      <c r="Z480" s="199"/>
      <c r="AA480" s="199"/>
      <c r="AB480" s="201"/>
      <c r="AC480" s="174"/>
      <c r="AD480" s="175"/>
      <c r="AE480" s="175"/>
      <c r="AF480" s="173"/>
      <c r="AG480" s="174"/>
      <c r="AH480" s="302"/>
      <c r="AI480" s="302"/>
      <c r="AJ480" s="173"/>
    </row>
    <row r="481" spans="2:36" ht="60" customHeight="1" x14ac:dyDescent="0.3">
      <c r="B481" s="169"/>
      <c r="C481" s="169"/>
      <c r="D481" s="169"/>
      <c r="E481" s="193"/>
      <c r="F481" s="193"/>
      <c r="G481" s="182"/>
      <c r="H481" s="169"/>
      <c r="I481" s="169"/>
      <c r="J481" s="9" t="s">
        <v>127</v>
      </c>
      <c r="K481" s="6" t="s">
        <v>128</v>
      </c>
      <c r="L481" s="6" t="s">
        <v>85</v>
      </c>
      <c r="M481" s="6">
        <v>190</v>
      </c>
      <c r="N481" s="196"/>
      <c r="O481" s="169"/>
      <c r="P481" s="169"/>
      <c r="Q481" s="169"/>
      <c r="R481" s="172"/>
      <c r="S481" s="191"/>
      <c r="T481" s="197"/>
      <c r="U481" s="197"/>
      <c r="V481" s="202"/>
      <c r="W481" s="199"/>
      <c r="X481" s="199"/>
      <c r="Y481" s="202"/>
      <c r="Z481" s="199"/>
      <c r="AA481" s="199"/>
      <c r="AB481" s="202"/>
      <c r="AC481" s="174"/>
      <c r="AD481" s="175"/>
      <c r="AE481" s="175"/>
      <c r="AF481" s="173"/>
      <c r="AG481" s="174"/>
      <c r="AH481" s="303"/>
      <c r="AI481" s="303"/>
      <c r="AJ481" s="173"/>
    </row>
    <row r="482" spans="2:36" ht="143.25" customHeight="1" x14ac:dyDescent="0.3">
      <c r="B482" s="167" t="s">
        <v>815</v>
      </c>
      <c r="C482" s="167" t="s">
        <v>809</v>
      </c>
      <c r="D482" s="167" t="s">
        <v>66</v>
      </c>
      <c r="E482" s="195" t="s">
        <v>67</v>
      </c>
      <c r="F482" s="195" t="s">
        <v>134</v>
      </c>
      <c r="G482" s="182" t="s">
        <v>147</v>
      </c>
      <c r="H482" s="167" t="s">
        <v>70</v>
      </c>
      <c r="I482" s="167" t="s">
        <v>98</v>
      </c>
      <c r="J482" s="9" t="s">
        <v>822</v>
      </c>
      <c r="K482" s="6" t="s">
        <v>107</v>
      </c>
      <c r="L482" s="4" t="s">
        <v>783</v>
      </c>
      <c r="M482" s="4">
        <v>40</v>
      </c>
      <c r="N482" s="178" t="s">
        <v>108</v>
      </c>
      <c r="O482" s="167" t="s">
        <v>823</v>
      </c>
      <c r="P482" s="167" t="s">
        <v>75</v>
      </c>
      <c r="Q482" s="167" t="s">
        <v>76</v>
      </c>
      <c r="R482" s="170" t="s">
        <v>77</v>
      </c>
      <c r="S482" s="191" t="s">
        <v>109</v>
      </c>
      <c r="T482" s="197">
        <f t="shared" ref="T482" si="5">V482+Y482</f>
        <v>101220</v>
      </c>
      <c r="U482" s="197">
        <f>+T482</f>
        <v>101220</v>
      </c>
      <c r="V482" s="211">
        <v>86037</v>
      </c>
      <c r="W482" s="199" t="s">
        <v>98</v>
      </c>
      <c r="X482" s="199" t="s">
        <v>98</v>
      </c>
      <c r="Y482" s="211">
        <v>15183</v>
      </c>
      <c r="Z482" s="199" t="s">
        <v>98</v>
      </c>
      <c r="AA482" s="199" t="s">
        <v>98</v>
      </c>
      <c r="AB482" s="211">
        <v>19280</v>
      </c>
      <c r="AC482" s="174" t="s">
        <v>149</v>
      </c>
      <c r="AD482" s="175" t="s">
        <v>79</v>
      </c>
      <c r="AE482" s="175">
        <f t="shared" ref="AE482" si="6">V482+Y482</f>
        <v>101220</v>
      </c>
      <c r="AF482" s="174" t="s">
        <v>79</v>
      </c>
      <c r="AG482" s="174" t="s">
        <v>33</v>
      </c>
      <c r="AH482" s="301" t="s">
        <v>162</v>
      </c>
      <c r="AI482" s="301" t="s">
        <v>180</v>
      </c>
      <c r="AJ482" s="174"/>
    </row>
    <row r="483" spans="2:36" ht="57.75" customHeight="1" x14ac:dyDescent="0.3">
      <c r="B483" s="168"/>
      <c r="C483" s="168"/>
      <c r="D483" s="168"/>
      <c r="E483" s="192"/>
      <c r="F483" s="192"/>
      <c r="G483" s="182"/>
      <c r="H483" s="168"/>
      <c r="I483" s="168"/>
      <c r="J483" s="9" t="s">
        <v>111</v>
      </c>
      <c r="K483" s="6" t="s">
        <v>112</v>
      </c>
      <c r="L483" s="6" t="s">
        <v>85</v>
      </c>
      <c r="M483" s="6">
        <v>1</v>
      </c>
      <c r="N483" s="179"/>
      <c r="O483" s="168"/>
      <c r="P483" s="168"/>
      <c r="Q483" s="168"/>
      <c r="R483" s="171"/>
      <c r="S483" s="191"/>
      <c r="T483" s="197"/>
      <c r="U483" s="197"/>
      <c r="V483" s="201"/>
      <c r="W483" s="199"/>
      <c r="X483" s="199"/>
      <c r="Y483" s="201"/>
      <c r="Z483" s="199"/>
      <c r="AA483" s="199"/>
      <c r="AB483" s="201"/>
      <c r="AC483" s="174"/>
      <c r="AD483" s="175"/>
      <c r="AE483" s="175"/>
      <c r="AF483" s="173"/>
      <c r="AG483" s="174"/>
      <c r="AH483" s="302"/>
      <c r="AI483" s="302"/>
      <c r="AJ483" s="173"/>
    </row>
    <row r="484" spans="2:36" ht="72.75" customHeight="1" x14ac:dyDescent="0.3">
      <c r="B484" s="169"/>
      <c r="C484" s="169"/>
      <c r="D484" s="169"/>
      <c r="E484" s="193"/>
      <c r="F484" s="193"/>
      <c r="G484" s="182"/>
      <c r="H484" s="169"/>
      <c r="I484" s="169"/>
      <c r="J484" s="9" t="s">
        <v>127</v>
      </c>
      <c r="K484" s="6" t="s">
        <v>128</v>
      </c>
      <c r="L484" s="6" t="s">
        <v>85</v>
      </c>
      <c r="M484" s="6">
        <v>48</v>
      </c>
      <c r="N484" s="196"/>
      <c r="O484" s="169"/>
      <c r="P484" s="169"/>
      <c r="Q484" s="169"/>
      <c r="R484" s="172"/>
      <c r="S484" s="191"/>
      <c r="T484" s="197"/>
      <c r="U484" s="197"/>
      <c r="V484" s="202"/>
      <c r="W484" s="199"/>
      <c r="X484" s="199"/>
      <c r="Y484" s="202"/>
      <c r="Z484" s="199"/>
      <c r="AA484" s="199"/>
      <c r="AB484" s="202"/>
      <c r="AC484" s="174"/>
      <c r="AD484" s="175"/>
      <c r="AE484" s="175"/>
      <c r="AF484" s="173"/>
      <c r="AG484" s="174"/>
      <c r="AH484" s="303"/>
      <c r="AI484" s="303"/>
      <c r="AJ484" s="173"/>
    </row>
    <row r="485" spans="2:36" ht="120" customHeight="1" x14ac:dyDescent="0.3">
      <c r="B485" s="167" t="s">
        <v>816</v>
      </c>
      <c r="C485" s="167" t="s">
        <v>810</v>
      </c>
      <c r="D485" s="167" t="s">
        <v>66</v>
      </c>
      <c r="E485" s="195" t="s">
        <v>67</v>
      </c>
      <c r="F485" s="195" t="s">
        <v>134</v>
      </c>
      <c r="G485" s="182" t="s">
        <v>147</v>
      </c>
      <c r="H485" s="167" t="s">
        <v>70</v>
      </c>
      <c r="I485" s="167" t="s">
        <v>98</v>
      </c>
      <c r="J485" s="9" t="s">
        <v>822</v>
      </c>
      <c r="K485" s="6" t="s">
        <v>107</v>
      </c>
      <c r="L485" s="4" t="s">
        <v>783</v>
      </c>
      <c r="M485" s="4">
        <v>40</v>
      </c>
      <c r="N485" s="178" t="s">
        <v>108</v>
      </c>
      <c r="O485" s="167" t="s">
        <v>823</v>
      </c>
      <c r="P485" s="167" t="s">
        <v>75</v>
      </c>
      <c r="Q485" s="167" t="s">
        <v>76</v>
      </c>
      <c r="R485" s="170" t="s">
        <v>77</v>
      </c>
      <c r="S485" s="191" t="s">
        <v>109</v>
      </c>
      <c r="T485" s="197">
        <f t="shared" ref="T485" si="7">V485+Y485</f>
        <v>84000</v>
      </c>
      <c r="U485" s="197">
        <f>+T485</f>
        <v>84000</v>
      </c>
      <c r="V485" s="211">
        <v>71400</v>
      </c>
      <c r="W485" s="199" t="s">
        <v>98</v>
      </c>
      <c r="X485" s="199" t="s">
        <v>98</v>
      </c>
      <c r="Y485" s="211">
        <v>12600</v>
      </c>
      <c r="Z485" s="199" t="s">
        <v>98</v>
      </c>
      <c r="AA485" s="199" t="s">
        <v>98</v>
      </c>
      <c r="AB485" s="211">
        <v>16000</v>
      </c>
      <c r="AC485" s="174" t="s">
        <v>149</v>
      </c>
      <c r="AD485" s="175" t="s">
        <v>79</v>
      </c>
      <c r="AE485" s="175">
        <f t="shared" ref="AE485" si="8">V485+Y485</f>
        <v>84000</v>
      </c>
      <c r="AF485" s="174" t="s">
        <v>79</v>
      </c>
      <c r="AG485" s="174" t="s">
        <v>33</v>
      </c>
      <c r="AH485" s="301" t="s">
        <v>162</v>
      </c>
      <c r="AI485" s="301" t="s">
        <v>180</v>
      </c>
      <c r="AJ485" s="174"/>
    </row>
    <row r="486" spans="2:36" ht="76.5" customHeight="1" x14ac:dyDescent="0.3">
      <c r="B486" s="168"/>
      <c r="C486" s="168"/>
      <c r="D486" s="168"/>
      <c r="E486" s="192"/>
      <c r="F486" s="192"/>
      <c r="G486" s="182"/>
      <c r="H486" s="168"/>
      <c r="I486" s="168"/>
      <c r="J486" s="9" t="s">
        <v>111</v>
      </c>
      <c r="K486" s="6" t="s">
        <v>112</v>
      </c>
      <c r="L486" s="6" t="s">
        <v>85</v>
      </c>
      <c r="M486" s="6">
        <v>1</v>
      </c>
      <c r="N486" s="179"/>
      <c r="O486" s="168"/>
      <c r="P486" s="168"/>
      <c r="Q486" s="168"/>
      <c r="R486" s="171"/>
      <c r="S486" s="191"/>
      <c r="T486" s="197"/>
      <c r="U486" s="197"/>
      <c r="V486" s="201"/>
      <c r="W486" s="199"/>
      <c r="X486" s="199"/>
      <c r="Y486" s="201"/>
      <c r="Z486" s="199"/>
      <c r="AA486" s="199"/>
      <c r="AB486" s="201"/>
      <c r="AC486" s="174"/>
      <c r="AD486" s="175"/>
      <c r="AE486" s="175"/>
      <c r="AF486" s="173"/>
      <c r="AG486" s="174"/>
      <c r="AH486" s="302"/>
      <c r="AI486" s="302"/>
      <c r="AJ486" s="173"/>
    </row>
    <row r="487" spans="2:36" ht="75" customHeight="1" x14ac:dyDescent="0.3">
      <c r="B487" s="169"/>
      <c r="C487" s="169"/>
      <c r="D487" s="169"/>
      <c r="E487" s="193"/>
      <c r="F487" s="193"/>
      <c r="G487" s="182"/>
      <c r="H487" s="169"/>
      <c r="I487" s="169"/>
      <c r="J487" s="9" t="s">
        <v>127</v>
      </c>
      <c r="K487" s="6" t="s">
        <v>128</v>
      </c>
      <c r="L487" s="6" t="s">
        <v>85</v>
      </c>
      <c r="M487" s="6">
        <v>50</v>
      </c>
      <c r="N487" s="196"/>
      <c r="O487" s="169"/>
      <c r="P487" s="169"/>
      <c r="Q487" s="169"/>
      <c r="R487" s="172"/>
      <c r="S487" s="191"/>
      <c r="T487" s="197"/>
      <c r="U487" s="197"/>
      <c r="V487" s="202"/>
      <c r="W487" s="199"/>
      <c r="X487" s="199"/>
      <c r="Y487" s="202"/>
      <c r="Z487" s="199"/>
      <c r="AA487" s="199"/>
      <c r="AB487" s="202"/>
      <c r="AC487" s="174"/>
      <c r="AD487" s="175"/>
      <c r="AE487" s="175"/>
      <c r="AF487" s="173"/>
      <c r="AG487" s="174"/>
      <c r="AH487" s="303"/>
      <c r="AI487" s="303"/>
      <c r="AJ487" s="173"/>
    </row>
    <row r="488" spans="2:36" ht="149.25" customHeight="1" x14ac:dyDescent="0.3">
      <c r="B488" s="167" t="s">
        <v>817</v>
      </c>
      <c r="C488" s="167" t="s">
        <v>811</v>
      </c>
      <c r="D488" s="167" t="s">
        <v>66</v>
      </c>
      <c r="E488" s="195" t="s">
        <v>67</v>
      </c>
      <c r="F488" s="195" t="s">
        <v>134</v>
      </c>
      <c r="G488" s="182" t="s">
        <v>147</v>
      </c>
      <c r="H488" s="167" t="s">
        <v>70</v>
      </c>
      <c r="I488" s="167" t="s">
        <v>98</v>
      </c>
      <c r="J488" s="9" t="s">
        <v>822</v>
      </c>
      <c r="K488" s="6" t="s">
        <v>107</v>
      </c>
      <c r="L488" s="4" t="s">
        <v>783</v>
      </c>
      <c r="M488" s="4">
        <v>40</v>
      </c>
      <c r="N488" s="178" t="s">
        <v>108</v>
      </c>
      <c r="O488" s="167" t="s">
        <v>823</v>
      </c>
      <c r="P488" s="167" t="s">
        <v>75</v>
      </c>
      <c r="Q488" s="167" t="s">
        <v>76</v>
      </c>
      <c r="R488" s="170" t="s">
        <v>77</v>
      </c>
      <c r="S488" s="191" t="s">
        <v>109</v>
      </c>
      <c r="T488" s="197">
        <f t="shared" ref="T488" si="9">V488+Y488</f>
        <v>50400</v>
      </c>
      <c r="U488" s="197">
        <f>+T488</f>
        <v>50400</v>
      </c>
      <c r="V488" s="211">
        <v>42840</v>
      </c>
      <c r="W488" s="199" t="s">
        <v>98</v>
      </c>
      <c r="X488" s="199" t="s">
        <v>98</v>
      </c>
      <c r="Y488" s="211">
        <v>7560</v>
      </c>
      <c r="Z488" s="199" t="s">
        <v>98</v>
      </c>
      <c r="AA488" s="199" t="s">
        <v>98</v>
      </c>
      <c r="AB488" s="211">
        <v>9600</v>
      </c>
      <c r="AC488" s="174" t="s">
        <v>149</v>
      </c>
      <c r="AD488" s="175" t="s">
        <v>79</v>
      </c>
      <c r="AE488" s="175">
        <f t="shared" ref="AE488" si="10">V488+Y488</f>
        <v>50400</v>
      </c>
      <c r="AF488" s="174" t="s">
        <v>79</v>
      </c>
      <c r="AG488" s="174" t="s">
        <v>33</v>
      </c>
      <c r="AH488" s="301" t="s">
        <v>824</v>
      </c>
      <c r="AI488" s="301" t="s">
        <v>382</v>
      </c>
      <c r="AJ488" s="174"/>
    </row>
    <row r="489" spans="2:36" ht="70.5" customHeight="1" x14ac:dyDescent="0.3">
      <c r="B489" s="168"/>
      <c r="C489" s="168"/>
      <c r="D489" s="168"/>
      <c r="E489" s="192"/>
      <c r="F489" s="192"/>
      <c r="G489" s="182"/>
      <c r="H489" s="168"/>
      <c r="I489" s="168"/>
      <c r="J489" s="9" t="s">
        <v>111</v>
      </c>
      <c r="K489" s="6" t="s">
        <v>112</v>
      </c>
      <c r="L489" s="6" t="s">
        <v>85</v>
      </c>
      <c r="M489" s="6">
        <v>1</v>
      </c>
      <c r="N489" s="179"/>
      <c r="O489" s="168"/>
      <c r="P489" s="168"/>
      <c r="Q489" s="168"/>
      <c r="R489" s="171"/>
      <c r="S489" s="191"/>
      <c r="T489" s="197"/>
      <c r="U489" s="197"/>
      <c r="V489" s="201"/>
      <c r="W489" s="199"/>
      <c r="X489" s="199"/>
      <c r="Y489" s="201"/>
      <c r="Z489" s="199"/>
      <c r="AA489" s="199"/>
      <c r="AB489" s="201"/>
      <c r="AC489" s="174"/>
      <c r="AD489" s="175"/>
      <c r="AE489" s="175"/>
      <c r="AF489" s="173"/>
      <c r="AG489" s="174"/>
      <c r="AH489" s="302"/>
      <c r="AI489" s="302"/>
      <c r="AJ489" s="173"/>
    </row>
    <row r="490" spans="2:36" ht="58.5" customHeight="1" x14ac:dyDescent="0.3">
      <c r="B490" s="169"/>
      <c r="C490" s="169"/>
      <c r="D490" s="169"/>
      <c r="E490" s="193"/>
      <c r="F490" s="193"/>
      <c r="G490" s="182"/>
      <c r="H490" s="169"/>
      <c r="I490" s="169"/>
      <c r="J490" s="9" t="s">
        <v>127</v>
      </c>
      <c r="K490" s="6" t="s">
        <v>128</v>
      </c>
      <c r="L490" s="6" t="s">
        <v>85</v>
      </c>
      <c r="M490" s="6">
        <v>30</v>
      </c>
      <c r="N490" s="196"/>
      <c r="O490" s="169"/>
      <c r="P490" s="169"/>
      <c r="Q490" s="169"/>
      <c r="R490" s="172"/>
      <c r="S490" s="191"/>
      <c r="T490" s="197"/>
      <c r="U490" s="197"/>
      <c r="V490" s="202"/>
      <c r="W490" s="199"/>
      <c r="X490" s="199"/>
      <c r="Y490" s="202"/>
      <c r="Z490" s="199"/>
      <c r="AA490" s="199"/>
      <c r="AB490" s="202"/>
      <c r="AC490" s="174"/>
      <c r="AD490" s="175"/>
      <c r="AE490" s="175"/>
      <c r="AF490" s="173"/>
      <c r="AG490" s="174"/>
      <c r="AH490" s="303"/>
      <c r="AI490" s="303"/>
      <c r="AJ490" s="173"/>
    </row>
    <row r="491" spans="2:36" ht="123" customHeight="1" x14ac:dyDescent="0.3">
      <c r="B491" s="167" t="s">
        <v>818</v>
      </c>
      <c r="C491" s="167" t="s">
        <v>812</v>
      </c>
      <c r="D491" s="167" t="s">
        <v>66</v>
      </c>
      <c r="E491" s="195" t="s">
        <v>67</v>
      </c>
      <c r="F491" s="195" t="s">
        <v>134</v>
      </c>
      <c r="G491" s="182" t="s">
        <v>147</v>
      </c>
      <c r="H491" s="167" t="s">
        <v>70</v>
      </c>
      <c r="I491" s="167" t="s">
        <v>98</v>
      </c>
      <c r="J491" s="9" t="s">
        <v>822</v>
      </c>
      <c r="K491" s="6" t="s">
        <v>107</v>
      </c>
      <c r="L491" s="4" t="s">
        <v>783</v>
      </c>
      <c r="M491" s="4">
        <v>40</v>
      </c>
      <c r="N491" s="178" t="s">
        <v>108</v>
      </c>
      <c r="O491" s="167" t="s">
        <v>823</v>
      </c>
      <c r="P491" s="167" t="s">
        <v>75</v>
      </c>
      <c r="Q491" s="167" t="s">
        <v>76</v>
      </c>
      <c r="R491" s="170" t="s">
        <v>77</v>
      </c>
      <c r="S491" s="191" t="s">
        <v>109</v>
      </c>
      <c r="T491" s="197">
        <f t="shared" ref="T491" si="11">V491+Y491</f>
        <v>42000</v>
      </c>
      <c r="U491" s="197">
        <f>+T491/2</f>
        <v>21000</v>
      </c>
      <c r="V491" s="211">
        <v>35700</v>
      </c>
      <c r="W491" s="199" t="s">
        <v>98</v>
      </c>
      <c r="X491" s="199" t="s">
        <v>98</v>
      </c>
      <c r="Y491" s="211">
        <v>6300</v>
      </c>
      <c r="Z491" s="199" t="s">
        <v>98</v>
      </c>
      <c r="AA491" s="199" t="s">
        <v>98</v>
      </c>
      <c r="AB491" s="211">
        <v>8000</v>
      </c>
      <c r="AC491" s="174" t="s">
        <v>149</v>
      </c>
      <c r="AD491" s="175" t="s">
        <v>79</v>
      </c>
      <c r="AE491" s="175">
        <f t="shared" ref="AE491" si="12">V491+Y491</f>
        <v>42000</v>
      </c>
      <c r="AF491" s="174" t="s">
        <v>79</v>
      </c>
      <c r="AG491" s="174" t="s">
        <v>33</v>
      </c>
      <c r="AH491" s="301" t="s">
        <v>824</v>
      </c>
      <c r="AI491" s="301" t="s">
        <v>382</v>
      </c>
      <c r="AJ491" s="174"/>
    </row>
    <row r="492" spans="2:36" ht="72.75" customHeight="1" x14ac:dyDescent="0.3">
      <c r="B492" s="168"/>
      <c r="C492" s="168"/>
      <c r="D492" s="168"/>
      <c r="E492" s="192"/>
      <c r="F492" s="192"/>
      <c r="G492" s="182"/>
      <c r="H492" s="168"/>
      <c r="I492" s="168"/>
      <c r="J492" s="9" t="s">
        <v>111</v>
      </c>
      <c r="K492" s="6" t="s">
        <v>112</v>
      </c>
      <c r="L492" s="6" t="s">
        <v>85</v>
      </c>
      <c r="M492" s="6">
        <v>2</v>
      </c>
      <c r="N492" s="179"/>
      <c r="O492" s="168"/>
      <c r="P492" s="168"/>
      <c r="Q492" s="168"/>
      <c r="R492" s="171"/>
      <c r="S492" s="191"/>
      <c r="T492" s="197"/>
      <c r="U492" s="197"/>
      <c r="V492" s="201"/>
      <c r="W492" s="199"/>
      <c r="X492" s="199"/>
      <c r="Y492" s="201"/>
      <c r="Z492" s="199"/>
      <c r="AA492" s="199"/>
      <c r="AB492" s="201"/>
      <c r="AC492" s="174"/>
      <c r="AD492" s="175"/>
      <c r="AE492" s="175"/>
      <c r="AF492" s="173"/>
      <c r="AG492" s="174"/>
      <c r="AH492" s="302"/>
      <c r="AI492" s="302"/>
      <c r="AJ492" s="173"/>
    </row>
    <row r="493" spans="2:36" ht="53.25" customHeight="1" x14ac:dyDescent="0.3">
      <c r="B493" s="169"/>
      <c r="C493" s="169"/>
      <c r="D493" s="169"/>
      <c r="E493" s="193"/>
      <c r="F493" s="193"/>
      <c r="G493" s="182"/>
      <c r="H493" s="169"/>
      <c r="I493" s="169"/>
      <c r="J493" s="9" t="s">
        <v>127</v>
      </c>
      <c r="K493" s="6" t="s">
        <v>128</v>
      </c>
      <c r="L493" s="6" t="s">
        <v>85</v>
      </c>
      <c r="M493" s="6">
        <v>24</v>
      </c>
      <c r="N493" s="196"/>
      <c r="O493" s="169"/>
      <c r="P493" s="169"/>
      <c r="Q493" s="169"/>
      <c r="R493" s="172"/>
      <c r="S493" s="191"/>
      <c r="T493" s="197"/>
      <c r="U493" s="197"/>
      <c r="V493" s="202"/>
      <c r="W493" s="199"/>
      <c r="X493" s="199"/>
      <c r="Y493" s="202"/>
      <c r="Z493" s="199"/>
      <c r="AA493" s="199"/>
      <c r="AB493" s="202"/>
      <c r="AC493" s="174"/>
      <c r="AD493" s="175"/>
      <c r="AE493" s="175"/>
      <c r="AF493" s="173"/>
      <c r="AG493" s="174"/>
      <c r="AH493" s="303"/>
      <c r="AI493" s="303"/>
      <c r="AJ493" s="173"/>
    </row>
    <row r="494" spans="2:36" ht="76.5" customHeight="1" x14ac:dyDescent="0.3">
      <c r="B494" s="167" t="s">
        <v>819</v>
      </c>
      <c r="C494" s="167" t="s">
        <v>813</v>
      </c>
      <c r="D494" s="167" t="s">
        <v>66</v>
      </c>
      <c r="E494" s="195" t="s">
        <v>67</v>
      </c>
      <c r="F494" s="11" t="s">
        <v>134</v>
      </c>
      <c r="G494" s="11" t="s">
        <v>147</v>
      </c>
      <c r="H494" s="167" t="s">
        <v>70</v>
      </c>
      <c r="I494" s="167" t="s">
        <v>98</v>
      </c>
      <c r="J494" s="9" t="s">
        <v>111</v>
      </c>
      <c r="K494" s="6" t="s">
        <v>112</v>
      </c>
      <c r="L494" s="6" t="s">
        <v>85</v>
      </c>
      <c r="M494" s="6">
        <v>1</v>
      </c>
      <c r="N494" s="178" t="s">
        <v>108</v>
      </c>
      <c r="O494" s="167" t="s">
        <v>823</v>
      </c>
      <c r="P494" s="167" t="s">
        <v>75</v>
      </c>
      <c r="Q494" s="167" t="s">
        <v>76</v>
      </c>
      <c r="R494" s="167" t="s">
        <v>77</v>
      </c>
      <c r="S494" s="170" t="s">
        <v>109</v>
      </c>
      <c r="T494" s="430">
        <f>+V494+Y494</f>
        <v>152020</v>
      </c>
      <c r="U494" s="430">
        <f>+T494</f>
        <v>152020</v>
      </c>
      <c r="V494" s="211">
        <v>129217</v>
      </c>
      <c r="W494" s="221" t="s">
        <v>98</v>
      </c>
      <c r="X494" s="221" t="s">
        <v>98</v>
      </c>
      <c r="Y494" s="211">
        <v>22803</v>
      </c>
      <c r="Z494" s="221" t="s">
        <v>98</v>
      </c>
      <c r="AA494" s="221" t="s">
        <v>98</v>
      </c>
      <c r="AB494" s="211">
        <v>28956.19</v>
      </c>
      <c r="AC494" s="221" t="s">
        <v>149</v>
      </c>
      <c r="AD494" s="170" t="s">
        <v>98</v>
      </c>
      <c r="AE494" s="434">
        <f>+V494+Y494</f>
        <v>152020</v>
      </c>
      <c r="AF494" s="170" t="s">
        <v>98</v>
      </c>
      <c r="AG494" s="221" t="s">
        <v>33</v>
      </c>
      <c r="AH494" s="301" t="s">
        <v>261</v>
      </c>
      <c r="AI494" s="301" t="s">
        <v>266</v>
      </c>
      <c r="AJ494" s="170"/>
    </row>
    <row r="495" spans="2:36" ht="51" customHeight="1" x14ac:dyDescent="0.3">
      <c r="B495" s="169"/>
      <c r="C495" s="168"/>
      <c r="D495" s="168"/>
      <c r="E495" s="192"/>
      <c r="F495" s="125"/>
      <c r="G495" s="125"/>
      <c r="H495" s="169"/>
      <c r="I495" s="169"/>
      <c r="J495" s="9" t="s">
        <v>127</v>
      </c>
      <c r="K495" s="6" t="s">
        <v>128</v>
      </c>
      <c r="L495" s="6" t="s">
        <v>85</v>
      </c>
      <c r="M495" s="6">
        <v>15</v>
      </c>
      <c r="N495" s="179"/>
      <c r="O495" s="168"/>
      <c r="P495" s="169"/>
      <c r="Q495" s="169"/>
      <c r="R495" s="169"/>
      <c r="S495" s="172"/>
      <c r="T495" s="172"/>
      <c r="U495" s="172"/>
      <c r="V495" s="201"/>
      <c r="W495" s="223"/>
      <c r="X495" s="223"/>
      <c r="Y495" s="201"/>
      <c r="Z495" s="223"/>
      <c r="AA495" s="223"/>
      <c r="AB495" s="201"/>
      <c r="AC495" s="223"/>
      <c r="AD495" s="172"/>
      <c r="AE495" s="223"/>
      <c r="AF495" s="172"/>
      <c r="AG495" s="223"/>
      <c r="AH495" s="302"/>
      <c r="AI495" s="302"/>
      <c r="AJ495" s="172"/>
    </row>
    <row r="496" spans="2:36" ht="54" customHeight="1" x14ac:dyDescent="0.3">
      <c r="B496" s="173" t="s">
        <v>820</v>
      </c>
      <c r="C496" s="173" t="s">
        <v>814</v>
      </c>
      <c r="D496" s="173" t="s">
        <v>66</v>
      </c>
      <c r="E496" s="182" t="s">
        <v>67</v>
      </c>
      <c r="F496" s="182" t="s">
        <v>132</v>
      </c>
      <c r="G496" s="182" t="s">
        <v>69</v>
      </c>
      <c r="H496" s="167" t="s">
        <v>70</v>
      </c>
      <c r="I496" s="167" t="s">
        <v>98</v>
      </c>
      <c r="J496" s="9" t="s">
        <v>113</v>
      </c>
      <c r="K496" s="6" t="s">
        <v>114</v>
      </c>
      <c r="L496" s="6" t="s">
        <v>115</v>
      </c>
      <c r="M496" s="6">
        <v>3.65</v>
      </c>
      <c r="N496" s="174" t="s">
        <v>108</v>
      </c>
      <c r="O496" s="173" t="s">
        <v>823</v>
      </c>
      <c r="P496" s="167" t="s">
        <v>75</v>
      </c>
      <c r="Q496" s="167" t="s">
        <v>76</v>
      </c>
      <c r="R496" s="170" t="s">
        <v>77</v>
      </c>
      <c r="S496" s="191" t="s">
        <v>109</v>
      </c>
      <c r="T496" s="197">
        <f>+V496+Y496</f>
        <v>277495.67999999999</v>
      </c>
      <c r="U496" s="197">
        <f>+T496</f>
        <v>277495.67999999999</v>
      </c>
      <c r="V496" s="175">
        <v>235871.33</v>
      </c>
      <c r="W496" s="199" t="s">
        <v>98</v>
      </c>
      <c r="X496" s="199" t="s">
        <v>98</v>
      </c>
      <c r="Y496" s="175">
        <v>41624.35</v>
      </c>
      <c r="Z496" s="199" t="s">
        <v>98</v>
      </c>
      <c r="AA496" s="199" t="s">
        <v>98</v>
      </c>
      <c r="AB496" s="175">
        <v>52856.32</v>
      </c>
      <c r="AC496" s="174" t="s">
        <v>80</v>
      </c>
      <c r="AD496" s="175" t="s">
        <v>79</v>
      </c>
      <c r="AE496" s="175">
        <f>V496+Y496</f>
        <v>277495.67999999999</v>
      </c>
      <c r="AF496" s="173" t="s">
        <v>79</v>
      </c>
      <c r="AG496" s="174" t="s">
        <v>33</v>
      </c>
      <c r="AH496" s="438" t="s">
        <v>269</v>
      </c>
      <c r="AI496" s="438" t="s">
        <v>170</v>
      </c>
      <c r="AJ496" s="173"/>
    </row>
    <row r="497" spans="2:36" ht="87.75" customHeight="1" x14ac:dyDescent="0.3">
      <c r="B497" s="173"/>
      <c r="C497" s="173"/>
      <c r="D497" s="173"/>
      <c r="E497" s="182"/>
      <c r="F497" s="182"/>
      <c r="G497" s="182"/>
      <c r="H497" s="168"/>
      <c r="I497" s="168"/>
      <c r="J497" s="9" t="s">
        <v>116</v>
      </c>
      <c r="K497" s="6" t="s">
        <v>117</v>
      </c>
      <c r="L497" s="6" t="s">
        <v>85</v>
      </c>
      <c r="M497" s="6">
        <v>1</v>
      </c>
      <c r="N497" s="174"/>
      <c r="O497" s="173"/>
      <c r="P497" s="168"/>
      <c r="Q497" s="168"/>
      <c r="R497" s="171"/>
      <c r="S497" s="191"/>
      <c r="T497" s="197"/>
      <c r="U497" s="197"/>
      <c r="V497" s="175"/>
      <c r="W497" s="199"/>
      <c r="X497" s="199"/>
      <c r="Y497" s="175"/>
      <c r="Z497" s="199"/>
      <c r="AA497" s="199"/>
      <c r="AB497" s="175"/>
      <c r="AC497" s="174"/>
      <c r="AD497" s="175"/>
      <c r="AE497" s="175"/>
      <c r="AF497" s="173"/>
      <c r="AG497" s="174"/>
      <c r="AH497" s="438"/>
      <c r="AI497" s="438"/>
      <c r="AJ497" s="173"/>
    </row>
    <row r="498" spans="2:36" ht="78" customHeight="1" x14ac:dyDescent="0.3">
      <c r="B498" s="173"/>
      <c r="C498" s="173"/>
      <c r="D498" s="173"/>
      <c r="E498" s="182"/>
      <c r="F498" s="182"/>
      <c r="G498" s="182"/>
      <c r="H498" s="168"/>
      <c r="I498" s="168"/>
      <c r="J498" s="9" t="s">
        <v>216</v>
      </c>
      <c r="K498" s="6" t="s">
        <v>118</v>
      </c>
      <c r="L498" s="6" t="s">
        <v>119</v>
      </c>
      <c r="M498" s="6">
        <v>1</v>
      </c>
      <c r="N498" s="174"/>
      <c r="O498" s="173"/>
      <c r="P498" s="168"/>
      <c r="Q498" s="168"/>
      <c r="R498" s="171"/>
      <c r="S498" s="191"/>
      <c r="T498" s="197"/>
      <c r="U498" s="197"/>
      <c r="V498" s="175"/>
      <c r="W498" s="199"/>
      <c r="X498" s="199"/>
      <c r="Y498" s="175"/>
      <c r="Z498" s="199"/>
      <c r="AA498" s="199"/>
      <c r="AB498" s="175"/>
      <c r="AC498" s="174"/>
      <c r="AD498" s="175"/>
      <c r="AE498" s="175"/>
      <c r="AF498" s="173"/>
      <c r="AG498" s="174"/>
      <c r="AH498" s="438"/>
      <c r="AI498" s="438"/>
      <c r="AJ498" s="173"/>
    </row>
    <row r="499" spans="2:36" ht="40" customHeight="1" x14ac:dyDescent="0.3">
      <c r="B499" s="173"/>
      <c r="C499" s="173"/>
      <c r="D499" s="173"/>
      <c r="E499" s="182"/>
      <c r="F499" s="182"/>
      <c r="G499" s="182"/>
      <c r="H499" s="169"/>
      <c r="I499" s="169"/>
      <c r="J499" s="25" t="s">
        <v>120</v>
      </c>
      <c r="K499" s="4" t="s">
        <v>121</v>
      </c>
      <c r="L499" s="4" t="s">
        <v>119</v>
      </c>
      <c r="M499" s="27">
        <v>1</v>
      </c>
      <c r="N499" s="174"/>
      <c r="O499" s="173"/>
      <c r="P499" s="169"/>
      <c r="Q499" s="169"/>
      <c r="R499" s="172"/>
      <c r="S499" s="191"/>
      <c r="T499" s="189"/>
      <c r="U499" s="189"/>
      <c r="V499" s="175"/>
      <c r="W499" s="187"/>
      <c r="X499" s="187"/>
      <c r="Y499" s="175"/>
      <c r="Z499" s="187"/>
      <c r="AA499" s="187"/>
      <c r="AB499" s="175"/>
      <c r="AC499" s="178"/>
      <c r="AD499" s="175"/>
      <c r="AE499" s="211"/>
      <c r="AF499" s="167"/>
      <c r="AG499" s="178"/>
      <c r="AH499" s="438"/>
      <c r="AI499" s="438"/>
      <c r="AJ499" s="173"/>
    </row>
    <row r="500" spans="2:36" ht="119.25" customHeight="1" x14ac:dyDescent="0.3">
      <c r="B500" s="173" t="s">
        <v>677</v>
      </c>
      <c r="C500" s="173" t="s">
        <v>662</v>
      </c>
      <c r="D500" s="173" t="s">
        <v>66</v>
      </c>
      <c r="E500" s="182" t="s">
        <v>67</v>
      </c>
      <c r="F500" s="182" t="s">
        <v>663</v>
      </c>
      <c r="G500" s="182" t="s">
        <v>665</v>
      </c>
      <c r="H500" s="167" t="s">
        <v>70</v>
      </c>
      <c r="I500" s="173" t="s">
        <v>98</v>
      </c>
      <c r="J500" s="9" t="s">
        <v>215</v>
      </c>
      <c r="K500" s="6" t="s">
        <v>107</v>
      </c>
      <c r="L500" s="6" t="s">
        <v>86</v>
      </c>
      <c r="M500" s="6">
        <v>40</v>
      </c>
      <c r="N500" s="174" t="s">
        <v>108</v>
      </c>
      <c r="O500" s="186" t="s">
        <v>672</v>
      </c>
      <c r="P500" s="173" t="s">
        <v>75</v>
      </c>
      <c r="Q500" s="173" t="s">
        <v>76</v>
      </c>
      <c r="R500" s="191" t="s">
        <v>77</v>
      </c>
      <c r="S500" s="191" t="s">
        <v>109</v>
      </c>
      <c r="T500" s="197">
        <f>V500+Y500</f>
        <v>251581.86</v>
      </c>
      <c r="U500" s="197" t="s">
        <v>79</v>
      </c>
      <c r="V500" s="199">
        <v>213844.58</v>
      </c>
      <c r="W500" s="199" t="s">
        <v>98</v>
      </c>
      <c r="X500" s="199" t="s">
        <v>98</v>
      </c>
      <c r="Y500" s="174">
        <v>37737.279999999999</v>
      </c>
      <c r="Z500" s="199" t="s">
        <v>98</v>
      </c>
      <c r="AA500" s="199" t="s">
        <v>98</v>
      </c>
      <c r="AB500" s="176">
        <v>21876.68</v>
      </c>
      <c r="AC500" s="174" t="s">
        <v>149</v>
      </c>
      <c r="AD500" s="175" t="s">
        <v>79</v>
      </c>
      <c r="AE500" s="175">
        <f>V500+Y500</f>
        <v>251581.86</v>
      </c>
      <c r="AF500" s="173" t="s">
        <v>79</v>
      </c>
      <c r="AG500" s="174" t="s">
        <v>33</v>
      </c>
      <c r="AH500" s="184" t="s">
        <v>178</v>
      </c>
      <c r="AI500" s="184" t="s">
        <v>161</v>
      </c>
      <c r="AJ500" s="174"/>
    </row>
    <row r="501" spans="2:36" ht="59.25" customHeight="1" x14ac:dyDescent="0.3">
      <c r="B501" s="186"/>
      <c r="C501" s="186"/>
      <c r="D501" s="186"/>
      <c r="E501" s="182"/>
      <c r="F501" s="182"/>
      <c r="G501" s="182"/>
      <c r="H501" s="168"/>
      <c r="I501" s="173"/>
      <c r="J501" s="9" t="s">
        <v>111</v>
      </c>
      <c r="K501" s="6" t="s">
        <v>112</v>
      </c>
      <c r="L501" s="6" t="s">
        <v>85</v>
      </c>
      <c r="M501" s="6">
        <v>4</v>
      </c>
      <c r="N501" s="174"/>
      <c r="O501" s="186"/>
      <c r="P501" s="173"/>
      <c r="Q501" s="173"/>
      <c r="R501" s="191"/>
      <c r="S501" s="191"/>
      <c r="T501" s="197"/>
      <c r="U501" s="197"/>
      <c r="V501" s="199"/>
      <c r="W501" s="199"/>
      <c r="X501" s="199"/>
      <c r="Y501" s="184"/>
      <c r="Z501" s="199"/>
      <c r="AA501" s="199"/>
      <c r="AB501" s="184"/>
      <c r="AC501" s="174"/>
      <c r="AD501" s="175"/>
      <c r="AE501" s="175"/>
      <c r="AF501" s="173"/>
      <c r="AG501" s="174"/>
      <c r="AH501" s="184"/>
      <c r="AI501" s="184"/>
      <c r="AJ501" s="173"/>
    </row>
    <row r="502" spans="2:36" ht="40" customHeight="1" x14ac:dyDescent="0.3">
      <c r="B502" s="186"/>
      <c r="C502" s="186"/>
      <c r="D502" s="186"/>
      <c r="E502" s="182"/>
      <c r="F502" s="182"/>
      <c r="G502" s="182"/>
      <c r="H502" s="169"/>
      <c r="I502" s="173"/>
      <c r="J502" s="9" t="s">
        <v>127</v>
      </c>
      <c r="K502" s="6" t="s">
        <v>128</v>
      </c>
      <c r="L502" s="6" t="s">
        <v>85</v>
      </c>
      <c r="M502" s="10">
        <v>120</v>
      </c>
      <c r="N502" s="174"/>
      <c r="O502" s="186"/>
      <c r="P502" s="173"/>
      <c r="Q502" s="173"/>
      <c r="R502" s="191"/>
      <c r="S502" s="191"/>
      <c r="T502" s="197"/>
      <c r="U502" s="197"/>
      <c r="V502" s="199"/>
      <c r="W502" s="199"/>
      <c r="X502" s="199"/>
      <c r="Y502" s="184"/>
      <c r="Z502" s="199"/>
      <c r="AA502" s="199"/>
      <c r="AB502" s="184"/>
      <c r="AC502" s="174"/>
      <c r="AD502" s="175"/>
      <c r="AE502" s="175"/>
      <c r="AF502" s="173"/>
      <c r="AG502" s="174"/>
      <c r="AH502" s="184"/>
      <c r="AI502" s="184"/>
      <c r="AJ502" s="173"/>
    </row>
    <row r="503" spans="2:36" ht="117" x14ac:dyDescent="0.3">
      <c r="B503" s="173" t="s">
        <v>678</v>
      </c>
      <c r="C503" s="173" t="s">
        <v>664</v>
      </c>
      <c r="D503" s="173" t="s">
        <v>66</v>
      </c>
      <c r="E503" s="182" t="s">
        <v>67</v>
      </c>
      <c r="F503" s="182" t="s">
        <v>663</v>
      </c>
      <c r="G503" s="182" t="s">
        <v>665</v>
      </c>
      <c r="H503" s="167" t="s">
        <v>70</v>
      </c>
      <c r="I503" s="173" t="s">
        <v>98</v>
      </c>
      <c r="J503" s="9" t="s">
        <v>215</v>
      </c>
      <c r="K503" s="6" t="s">
        <v>107</v>
      </c>
      <c r="L503" s="6" t="s">
        <v>86</v>
      </c>
      <c r="M503" s="6">
        <v>40</v>
      </c>
      <c r="N503" s="174" t="s">
        <v>108</v>
      </c>
      <c r="O503" s="186" t="s">
        <v>672</v>
      </c>
      <c r="P503" s="173" t="s">
        <v>75</v>
      </c>
      <c r="Q503" s="173" t="s">
        <v>76</v>
      </c>
      <c r="R503" s="191" t="s">
        <v>77</v>
      </c>
      <c r="S503" s="191" t="s">
        <v>109</v>
      </c>
      <c r="T503" s="197">
        <f>V503+Y503</f>
        <v>129357.78</v>
      </c>
      <c r="U503" s="197" t="s">
        <v>79</v>
      </c>
      <c r="V503" s="174">
        <v>109954.11</v>
      </c>
      <c r="W503" s="199" t="s">
        <v>98</v>
      </c>
      <c r="X503" s="199" t="s">
        <v>98</v>
      </c>
      <c r="Y503" s="174">
        <v>19403.669999999998</v>
      </c>
      <c r="Z503" s="199" t="s">
        <v>98</v>
      </c>
      <c r="AA503" s="199" t="s">
        <v>98</v>
      </c>
      <c r="AB503" s="176">
        <v>11248.5</v>
      </c>
      <c r="AC503" s="174" t="s">
        <v>149</v>
      </c>
      <c r="AD503" s="175" t="s">
        <v>79</v>
      </c>
      <c r="AE503" s="175">
        <f>V503+Y503</f>
        <v>129357.78</v>
      </c>
      <c r="AF503" s="173" t="s">
        <v>79</v>
      </c>
      <c r="AG503" s="174" t="s">
        <v>33</v>
      </c>
      <c r="AH503" s="184" t="s">
        <v>161</v>
      </c>
      <c r="AI503" s="184" t="s">
        <v>162</v>
      </c>
      <c r="AJ503" s="174"/>
    </row>
    <row r="504" spans="2:36" ht="52" x14ac:dyDescent="0.3">
      <c r="B504" s="186"/>
      <c r="C504" s="186"/>
      <c r="D504" s="186"/>
      <c r="E504" s="182"/>
      <c r="F504" s="182"/>
      <c r="G504" s="182"/>
      <c r="H504" s="168"/>
      <c r="I504" s="173"/>
      <c r="J504" s="9" t="s">
        <v>111</v>
      </c>
      <c r="K504" s="6" t="s">
        <v>112</v>
      </c>
      <c r="L504" s="6" t="s">
        <v>85</v>
      </c>
      <c r="M504" s="6">
        <v>2</v>
      </c>
      <c r="N504" s="174"/>
      <c r="O504" s="186"/>
      <c r="P504" s="173"/>
      <c r="Q504" s="173"/>
      <c r="R504" s="191"/>
      <c r="S504" s="191"/>
      <c r="T504" s="197"/>
      <c r="U504" s="197"/>
      <c r="V504" s="184"/>
      <c r="W504" s="199"/>
      <c r="X504" s="199"/>
      <c r="Y504" s="184"/>
      <c r="Z504" s="199"/>
      <c r="AA504" s="199"/>
      <c r="AB504" s="184"/>
      <c r="AC504" s="174"/>
      <c r="AD504" s="175"/>
      <c r="AE504" s="175"/>
      <c r="AF504" s="173"/>
      <c r="AG504" s="174"/>
      <c r="AH504" s="184"/>
      <c r="AI504" s="184"/>
      <c r="AJ504" s="173"/>
    </row>
    <row r="505" spans="2:36" ht="40" customHeight="1" x14ac:dyDescent="0.3">
      <c r="B505" s="186"/>
      <c r="C505" s="186"/>
      <c r="D505" s="186"/>
      <c r="E505" s="182"/>
      <c r="F505" s="182"/>
      <c r="G505" s="182"/>
      <c r="H505" s="169"/>
      <c r="I505" s="173"/>
      <c r="J505" s="9" t="s">
        <v>127</v>
      </c>
      <c r="K505" s="6" t="s">
        <v>128</v>
      </c>
      <c r="L505" s="6" t="s">
        <v>85</v>
      </c>
      <c r="M505" s="10">
        <v>68</v>
      </c>
      <c r="N505" s="174"/>
      <c r="O505" s="186"/>
      <c r="P505" s="173"/>
      <c r="Q505" s="173"/>
      <c r="R505" s="191"/>
      <c r="S505" s="191"/>
      <c r="T505" s="197"/>
      <c r="U505" s="197"/>
      <c r="V505" s="184"/>
      <c r="W505" s="199"/>
      <c r="X505" s="199"/>
      <c r="Y505" s="184"/>
      <c r="Z505" s="199"/>
      <c r="AA505" s="199"/>
      <c r="AB505" s="184"/>
      <c r="AC505" s="174"/>
      <c r="AD505" s="175"/>
      <c r="AE505" s="175"/>
      <c r="AF505" s="173"/>
      <c r="AG505" s="174"/>
      <c r="AH505" s="184"/>
      <c r="AI505" s="184"/>
      <c r="AJ505" s="173"/>
    </row>
    <row r="506" spans="2:36" ht="40" customHeight="1" x14ac:dyDescent="0.3">
      <c r="B506" s="173" t="s">
        <v>679</v>
      </c>
      <c r="C506" s="173" t="s">
        <v>666</v>
      </c>
      <c r="D506" s="173" t="s">
        <v>66</v>
      </c>
      <c r="E506" s="182" t="s">
        <v>67</v>
      </c>
      <c r="F506" s="182" t="s">
        <v>667</v>
      </c>
      <c r="G506" s="182" t="s">
        <v>668</v>
      </c>
      <c r="H506" s="167" t="s">
        <v>70</v>
      </c>
      <c r="I506" s="173" t="s">
        <v>98</v>
      </c>
      <c r="J506" s="9" t="s">
        <v>113</v>
      </c>
      <c r="K506" s="6" t="s">
        <v>114</v>
      </c>
      <c r="L506" s="6" t="s">
        <v>115</v>
      </c>
      <c r="M506" s="6">
        <v>3</v>
      </c>
      <c r="N506" s="174" t="s">
        <v>108</v>
      </c>
      <c r="O506" s="173" t="s">
        <v>672</v>
      </c>
      <c r="P506" s="167" t="s">
        <v>75</v>
      </c>
      <c r="Q506" s="167" t="s">
        <v>76</v>
      </c>
      <c r="R506" s="167" t="s">
        <v>77</v>
      </c>
      <c r="S506" s="191" t="s">
        <v>109</v>
      </c>
      <c r="T506" s="197">
        <f>+V506+Y506</f>
        <v>188235.29</v>
      </c>
      <c r="U506" s="197" t="s">
        <v>98</v>
      </c>
      <c r="V506" s="176">
        <v>160000</v>
      </c>
      <c r="W506" s="199"/>
      <c r="X506" s="199"/>
      <c r="Y506" s="176">
        <v>28235.29</v>
      </c>
      <c r="Z506" s="199"/>
      <c r="AA506" s="199"/>
      <c r="AB506" s="176">
        <v>16368.29</v>
      </c>
      <c r="AC506" s="174" t="s">
        <v>80</v>
      </c>
      <c r="AD506" s="199" t="s">
        <v>98</v>
      </c>
      <c r="AE506" s="199"/>
      <c r="AF506" s="197"/>
      <c r="AG506" s="199"/>
      <c r="AH506" s="184" t="s">
        <v>180</v>
      </c>
      <c r="AI506" s="184" t="s">
        <v>164</v>
      </c>
      <c r="AJ506" s="173"/>
    </row>
    <row r="507" spans="2:36" ht="40" customHeight="1" x14ac:dyDescent="0.3">
      <c r="B507" s="186"/>
      <c r="C507" s="186"/>
      <c r="D507" s="186"/>
      <c r="E507" s="182"/>
      <c r="F507" s="182"/>
      <c r="G507" s="182"/>
      <c r="H507" s="168"/>
      <c r="I507" s="173"/>
      <c r="J507" s="9" t="s">
        <v>116</v>
      </c>
      <c r="K507" s="6" t="s">
        <v>117</v>
      </c>
      <c r="L507" s="6" t="s">
        <v>85</v>
      </c>
      <c r="M507" s="6">
        <v>1</v>
      </c>
      <c r="N507" s="174"/>
      <c r="O507" s="173"/>
      <c r="P507" s="168"/>
      <c r="Q507" s="168"/>
      <c r="R507" s="168"/>
      <c r="S507" s="191"/>
      <c r="T507" s="197"/>
      <c r="U507" s="197"/>
      <c r="V507" s="184"/>
      <c r="W507" s="199"/>
      <c r="X507" s="199"/>
      <c r="Y507" s="184"/>
      <c r="Z507" s="199"/>
      <c r="AA507" s="199"/>
      <c r="AB507" s="184"/>
      <c r="AC507" s="174"/>
      <c r="AD507" s="199"/>
      <c r="AE507" s="199"/>
      <c r="AF507" s="197"/>
      <c r="AG507" s="199"/>
      <c r="AH507" s="184"/>
      <c r="AI507" s="184"/>
      <c r="AJ507" s="173"/>
    </row>
    <row r="508" spans="2:36" ht="40" customHeight="1" x14ac:dyDescent="0.3">
      <c r="B508" s="186"/>
      <c r="C508" s="186"/>
      <c r="D508" s="186"/>
      <c r="E508" s="182"/>
      <c r="F508" s="182"/>
      <c r="G508" s="182"/>
      <c r="H508" s="168"/>
      <c r="I508" s="173"/>
      <c r="J508" s="9" t="s">
        <v>216</v>
      </c>
      <c r="K508" s="6" t="s">
        <v>118</v>
      </c>
      <c r="L508" s="6" t="s">
        <v>119</v>
      </c>
      <c r="M508" s="6">
        <v>1</v>
      </c>
      <c r="N508" s="174"/>
      <c r="O508" s="173"/>
      <c r="P508" s="168"/>
      <c r="Q508" s="168"/>
      <c r="R508" s="168"/>
      <c r="S508" s="191"/>
      <c r="T508" s="197"/>
      <c r="U508" s="197"/>
      <c r="V508" s="184"/>
      <c r="W508" s="199"/>
      <c r="X508" s="199"/>
      <c r="Y508" s="184"/>
      <c r="Z508" s="199"/>
      <c r="AA508" s="199"/>
      <c r="AB508" s="184"/>
      <c r="AC508" s="174"/>
      <c r="AD508" s="199"/>
      <c r="AE508" s="199"/>
      <c r="AF508" s="197"/>
      <c r="AG508" s="199"/>
      <c r="AH508" s="184"/>
      <c r="AI508" s="184"/>
      <c r="AJ508" s="173"/>
    </row>
    <row r="509" spans="2:36" ht="40" customHeight="1" x14ac:dyDescent="0.3">
      <c r="B509" s="186"/>
      <c r="C509" s="186"/>
      <c r="D509" s="186"/>
      <c r="E509" s="182"/>
      <c r="F509" s="182"/>
      <c r="G509" s="182"/>
      <c r="H509" s="169"/>
      <c r="I509" s="173"/>
      <c r="J509" s="9" t="s">
        <v>120</v>
      </c>
      <c r="K509" s="6" t="s">
        <v>121</v>
      </c>
      <c r="L509" s="6" t="s">
        <v>119</v>
      </c>
      <c r="M509" s="6">
        <v>1</v>
      </c>
      <c r="N509" s="174"/>
      <c r="O509" s="173"/>
      <c r="P509" s="169"/>
      <c r="Q509" s="169"/>
      <c r="R509" s="169"/>
      <c r="S509" s="191"/>
      <c r="T509" s="197"/>
      <c r="U509" s="197"/>
      <c r="V509" s="184"/>
      <c r="W509" s="199"/>
      <c r="X509" s="199"/>
      <c r="Y509" s="184"/>
      <c r="Z509" s="199"/>
      <c r="AA509" s="199"/>
      <c r="AB509" s="184"/>
      <c r="AC509" s="174"/>
      <c r="AD509" s="199"/>
      <c r="AE509" s="199"/>
      <c r="AF509" s="197"/>
      <c r="AG509" s="199"/>
      <c r="AH509" s="184"/>
      <c r="AI509" s="184"/>
      <c r="AJ509" s="173"/>
    </row>
    <row r="510" spans="2:36" ht="117" x14ac:dyDescent="0.3">
      <c r="B510" s="173" t="s">
        <v>680</v>
      </c>
      <c r="C510" s="173" t="s">
        <v>669</v>
      </c>
      <c r="D510" s="173" t="s">
        <v>66</v>
      </c>
      <c r="E510" s="182" t="s">
        <v>67</v>
      </c>
      <c r="F510" s="182" t="s">
        <v>663</v>
      </c>
      <c r="G510" s="182" t="s">
        <v>665</v>
      </c>
      <c r="H510" s="167" t="s">
        <v>70</v>
      </c>
      <c r="I510" s="173" t="s">
        <v>98</v>
      </c>
      <c r="J510" s="9" t="s">
        <v>215</v>
      </c>
      <c r="K510" s="6" t="s">
        <v>107</v>
      </c>
      <c r="L510" s="6" t="s">
        <v>86</v>
      </c>
      <c r="M510" s="6">
        <v>40</v>
      </c>
      <c r="N510" s="174" t="s">
        <v>108</v>
      </c>
      <c r="O510" s="173" t="s">
        <v>672</v>
      </c>
      <c r="P510" s="167" t="s">
        <v>75</v>
      </c>
      <c r="Q510" s="167" t="s">
        <v>76</v>
      </c>
      <c r="R510" s="167" t="s">
        <v>77</v>
      </c>
      <c r="S510" s="191" t="s">
        <v>109</v>
      </c>
      <c r="T510" s="197">
        <f>V510+Y510</f>
        <v>69795.66</v>
      </c>
      <c r="U510" s="197" t="s">
        <v>79</v>
      </c>
      <c r="V510" s="176">
        <v>59326.31</v>
      </c>
      <c r="W510" s="199" t="s">
        <v>98</v>
      </c>
      <c r="X510" s="199" t="s">
        <v>98</v>
      </c>
      <c r="Y510" s="176">
        <v>10469.35</v>
      </c>
      <c r="Z510" s="199" t="s">
        <v>98</v>
      </c>
      <c r="AA510" s="199" t="s">
        <v>98</v>
      </c>
      <c r="AB510" s="176">
        <v>6069.19</v>
      </c>
      <c r="AC510" s="174" t="s">
        <v>149</v>
      </c>
      <c r="AD510" s="175" t="s">
        <v>79</v>
      </c>
      <c r="AE510" s="175">
        <f>V510+Y510</f>
        <v>69795.66</v>
      </c>
      <c r="AF510" s="173" t="s">
        <v>79</v>
      </c>
      <c r="AG510" s="174" t="s">
        <v>33</v>
      </c>
      <c r="AH510" s="184" t="s">
        <v>261</v>
      </c>
      <c r="AI510" s="184" t="s">
        <v>262</v>
      </c>
      <c r="AJ510" s="174"/>
    </row>
    <row r="511" spans="2:36" ht="52" x14ac:dyDescent="0.3">
      <c r="B511" s="186"/>
      <c r="C511" s="186"/>
      <c r="D511" s="186"/>
      <c r="E511" s="182"/>
      <c r="F511" s="182"/>
      <c r="G511" s="182"/>
      <c r="H511" s="168"/>
      <c r="I511" s="173"/>
      <c r="J511" s="9" t="s">
        <v>111</v>
      </c>
      <c r="K511" s="6" t="s">
        <v>112</v>
      </c>
      <c r="L511" s="6" t="s">
        <v>85</v>
      </c>
      <c r="M511" s="6">
        <v>1</v>
      </c>
      <c r="N511" s="174"/>
      <c r="O511" s="173"/>
      <c r="P511" s="168"/>
      <c r="Q511" s="168"/>
      <c r="R511" s="168"/>
      <c r="S511" s="191"/>
      <c r="T511" s="197"/>
      <c r="U511" s="197"/>
      <c r="V511" s="184"/>
      <c r="W511" s="199"/>
      <c r="X511" s="199"/>
      <c r="Y511" s="184"/>
      <c r="Z511" s="199"/>
      <c r="AA511" s="199"/>
      <c r="AB511" s="184"/>
      <c r="AC511" s="174"/>
      <c r="AD511" s="175"/>
      <c r="AE511" s="175"/>
      <c r="AF511" s="173"/>
      <c r="AG511" s="174"/>
      <c r="AH511" s="184"/>
      <c r="AI511" s="184"/>
      <c r="AJ511" s="173"/>
    </row>
    <row r="512" spans="2:36" ht="40" customHeight="1" x14ac:dyDescent="0.3">
      <c r="B512" s="186"/>
      <c r="C512" s="186"/>
      <c r="D512" s="186"/>
      <c r="E512" s="182"/>
      <c r="F512" s="182"/>
      <c r="G512" s="182"/>
      <c r="H512" s="169"/>
      <c r="I512" s="173"/>
      <c r="J512" s="9" t="s">
        <v>127</v>
      </c>
      <c r="K512" s="6" t="s">
        <v>128</v>
      </c>
      <c r="L512" s="6" t="s">
        <v>85</v>
      </c>
      <c r="M512" s="10">
        <v>33</v>
      </c>
      <c r="N512" s="174"/>
      <c r="O512" s="173"/>
      <c r="P512" s="169"/>
      <c r="Q512" s="169"/>
      <c r="R512" s="169"/>
      <c r="S512" s="191"/>
      <c r="T512" s="197"/>
      <c r="U512" s="197"/>
      <c r="V512" s="184"/>
      <c r="W512" s="199"/>
      <c r="X512" s="199"/>
      <c r="Y512" s="184"/>
      <c r="Z512" s="199"/>
      <c r="AA512" s="199"/>
      <c r="AB512" s="184"/>
      <c r="AC512" s="174"/>
      <c r="AD512" s="175"/>
      <c r="AE512" s="175"/>
      <c r="AF512" s="173"/>
      <c r="AG512" s="174"/>
      <c r="AH512" s="184"/>
      <c r="AI512" s="184"/>
      <c r="AJ512" s="173"/>
    </row>
    <row r="513" spans="2:36" ht="124" customHeight="1" x14ac:dyDescent="0.3">
      <c r="B513" s="173" t="s">
        <v>681</v>
      </c>
      <c r="C513" s="173" t="s">
        <v>670</v>
      </c>
      <c r="D513" s="173" t="s">
        <v>66</v>
      </c>
      <c r="E513" s="182" t="s">
        <v>67</v>
      </c>
      <c r="F513" s="182" t="s">
        <v>663</v>
      </c>
      <c r="G513" s="182" t="s">
        <v>665</v>
      </c>
      <c r="H513" s="167" t="s">
        <v>70</v>
      </c>
      <c r="I513" s="173" t="s">
        <v>98</v>
      </c>
      <c r="J513" s="9" t="s">
        <v>215</v>
      </c>
      <c r="K513" s="6" t="s">
        <v>107</v>
      </c>
      <c r="L513" s="6" t="s">
        <v>86</v>
      </c>
      <c r="M513" s="6">
        <v>40</v>
      </c>
      <c r="N513" s="174" t="s">
        <v>108</v>
      </c>
      <c r="O513" s="173" t="s">
        <v>672</v>
      </c>
      <c r="P513" s="167" t="s">
        <v>75</v>
      </c>
      <c r="Q513" s="167" t="s">
        <v>76</v>
      </c>
      <c r="R513" s="167" t="s">
        <v>77</v>
      </c>
      <c r="S513" s="191" t="s">
        <v>109</v>
      </c>
      <c r="T513" s="197">
        <f>V513+Y513</f>
        <v>106875.98</v>
      </c>
      <c r="U513" s="197" t="s">
        <v>79</v>
      </c>
      <c r="V513" s="176">
        <v>90844.58</v>
      </c>
      <c r="W513" s="199" t="s">
        <v>98</v>
      </c>
      <c r="X513" s="199" t="s">
        <v>98</v>
      </c>
      <c r="Y513" s="176">
        <v>16031.4</v>
      </c>
      <c r="Z513" s="199" t="s">
        <v>98</v>
      </c>
      <c r="AA513" s="199" t="s">
        <v>98</v>
      </c>
      <c r="AB513" s="176">
        <v>9293.56</v>
      </c>
      <c r="AC513" s="174" t="s">
        <v>149</v>
      </c>
      <c r="AD513" s="175" t="s">
        <v>79</v>
      </c>
      <c r="AE513" s="175">
        <f>V513+Y513</f>
        <v>106875.98</v>
      </c>
      <c r="AF513" s="173" t="s">
        <v>79</v>
      </c>
      <c r="AG513" s="174" t="s">
        <v>33</v>
      </c>
      <c r="AH513" s="184" t="s">
        <v>261</v>
      </c>
      <c r="AI513" s="184" t="s">
        <v>262</v>
      </c>
      <c r="AJ513" s="174"/>
    </row>
    <row r="514" spans="2:36" ht="85" customHeight="1" x14ac:dyDescent="0.3">
      <c r="B514" s="186"/>
      <c r="C514" s="186"/>
      <c r="D514" s="186"/>
      <c r="E514" s="182"/>
      <c r="F514" s="182"/>
      <c r="G514" s="182"/>
      <c r="H514" s="168"/>
      <c r="I514" s="173"/>
      <c r="J514" s="9" t="s">
        <v>111</v>
      </c>
      <c r="K514" s="6" t="s">
        <v>112</v>
      </c>
      <c r="L514" s="6" t="s">
        <v>85</v>
      </c>
      <c r="M514" s="6">
        <v>1</v>
      </c>
      <c r="N514" s="174"/>
      <c r="O514" s="173"/>
      <c r="P514" s="168"/>
      <c r="Q514" s="168"/>
      <c r="R514" s="168"/>
      <c r="S514" s="191"/>
      <c r="T514" s="197"/>
      <c r="U514" s="197"/>
      <c r="V514" s="184"/>
      <c r="W514" s="199"/>
      <c r="X514" s="199"/>
      <c r="Y514" s="184"/>
      <c r="Z514" s="199"/>
      <c r="AA514" s="199"/>
      <c r="AB514" s="184"/>
      <c r="AC514" s="174"/>
      <c r="AD514" s="175"/>
      <c r="AE514" s="175"/>
      <c r="AF514" s="173"/>
      <c r="AG514" s="174"/>
      <c r="AH514" s="184"/>
      <c r="AI514" s="184"/>
      <c r="AJ514" s="173"/>
    </row>
    <row r="515" spans="2:36" ht="68.150000000000006" customHeight="1" x14ac:dyDescent="0.3">
      <c r="B515" s="186"/>
      <c r="C515" s="186"/>
      <c r="D515" s="186"/>
      <c r="E515" s="182"/>
      <c r="F515" s="182"/>
      <c r="G515" s="182"/>
      <c r="H515" s="169"/>
      <c r="I515" s="173"/>
      <c r="J515" s="9" t="s">
        <v>127</v>
      </c>
      <c r="K515" s="6" t="s">
        <v>128</v>
      </c>
      <c r="L515" s="6" t="s">
        <v>85</v>
      </c>
      <c r="M515" s="10">
        <v>40</v>
      </c>
      <c r="N515" s="174"/>
      <c r="O515" s="173"/>
      <c r="P515" s="169"/>
      <c r="Q515" s="169"/>
      <c r="R515" s="169"/>
      <c r="S515" s="191"/>
      <c r="T515" s="197"/>
      <c r="U515" s="197"/>
      <c r="V515" s="184"/>
      <c r="W515" s="199"/>
      <c r="X515" s="199"/>
      <c r="Y515" s="184"/>
      <c r="Z515" s="199"/>
      <c r="AA515" s="199"/>
      <c r="AB515" s="184"/>
      <c r="AC515" s="174"/>
      <c r="AD515" s="175"/>
      <c r="AE515" s="175"/>
      <c r="AF515" s="173"/>
      <c r="AG515" s="174"/>
      <c r="AH515" s="184"/>
      <c r="AI515" s="184"/>
      <c r="AJ515" s="173"/>
    </row>
    <row r="516" spans="2:36" ht="116.15" customHeight="1" x14ac:dyDescent="0.3">
      <c r="B516" s="173" t="s">
        <v>682</v>
      </c>
      <c r="C516" s="173" t="s">
        <v>671</v>
      </c>
      <c r="D516" s="173" t="s">
        <v>66</v>
      </c>
      <c r="E516" s="182" t="s">
        <v>67</v>
      </c>
      <c r="F516" s="182" t="s">
        <v>663</v>
      </c>
      <c r="G516" s="182" t="s">
        <v>665</v>
      </c>
      <c r="H516" s="167" t="s">
        <v>70</v>
      </c>
      <c r="I516" s="173" t="s">
        <v>98</v>
      </c>
      <c r="J516" s="9" t="s">
        <v>215</v>
      </c>
      <c r="K516" s="6" t="s">
        <v>107</v>
      </c>
      <c r="L516" s="6" t="s">
        <v>86</v>
      </c>
      <c r="M516" s="6">
        <v>40</v>
      </c>
      <c r="N516" s="174" t="s">
        <v>108</v>
      </c>
      <c r="O516" s="173" t="s">
        <v>672</v>
      </c>
      <c r="P516" s="167" t="s">
        <v>75</v>
      </c>
      <c r="Q516" s="167" t="s">
        <v>76</v>
      </c>
      <c r="R516" s="167" t="s">
        <v>77</v>
      </c>
      <c r="S516" s="191" t="s">
        <v>109</v>
      </c>
      <c r="T516" s="197">
        <f>V516+Y516</f>
        <v>129357.77</v>
      </c>
      <c r="U516" s="197" t="s">
        <v>79</v>
      </c>
      <c r="V516" s="174">
        <v>109954.11</v>
      </c>
      <c r="W516" s="199" t="s">
        <v>98</v>
      </c>
      <c r="X516" s="199" t="s">
        <v>98</v>
      </c>
      <c r="Y516" s="174">
        <v>19403.66</v>
      </c>
      <c r="Z516" s="199" t="s">
        <v>98</v>
      </c>
      <c r="AA516" s="199" t="s">
        <v>98</v>
      </c>
      <c r="AB516" s="176">
        <v>11248.5</v>
      </c>
      <c r="AC516" s="174" t="s">
        <v>149</v>
      </c>
      <c r="AD516" s="175" t="s">
        <v>79</v>
      </c>
      <c r="AE516" s="175">
        <f>V516+Y516</f>
        <v>129357.77</v>
      </c>
      <c r="AF516" s="173" t="s">
        <v>79</v>
      </c>
      <c r="AG516" s="174" t="s">
        <v>33</v>
      </c>
      <c r="AH516" s="184" t="s">
        <v>269</v>
      </c>
      <c r="AI516" s="184" t="s">
        <v>170</v>
      </c>
      <c r="AJ516" s="174"/>
    </row>
    <row r="517" spans="2:36" ht="73" customHeight="1" x14ac:dyDescent="0.3">
      <c r="B517" s="186"/>
      <c r="C517" s="186"/>
      <c r="D517" s="186"/>
      <c r="E517" s="182"/>
      <c r="F517" s="182"/>
      <c r="G517" s="182"/>
      <c r="H517" s="168"/>
      <c r="I517" s="173"/>
      <c r="J517" s="9" t="s">
        <v>111</v>
      </c>
      <c r="K517" s="6" t="s">
        <v>112</v>
      </c>
      <c r="L517" s="6" t="s">
        <v>85</v>
      </c>
      <c r="M517" s="6">
        <v>2</v>
      </c>
      <c r="N517" s="174"/>
      <c r="O517" s="173"/>
      <c r="P517" s="168"/>
      <c r="Q517" s="168"/>
      <c r="R517" s="168"/>
      <c r="S517" s="191"/>
      <c r="T517" s="197"/>
      <c r="U517" s="197"/>
      <c r="V517" s="184"/>
      <c r="W517" s="199"/>
      <c r="X517" s="199"/>
      <c r="Y517" s="184"/>
      <c r="Z517" s="199"/>
      <c r="AA517" s="199"/>
      <c r="AB517" s="184"/>
      <c r="AC517" s="174"/>
      <c r="AD517" s="175"/>
      <c r="AE517" s="175"/>
      <c r="AF517" s="173"/>
      <c r="AG517" s="174"/>
      <c r="AH517" s="184"/>
      <c r="AI517" s="184"/>
      <c r="AJ517" s="173"/>
    </row>
    <row r="518" spans="2:36" ht="86.15" customHeight="1" x14ac:dyDescent="0.3">
      <c r="B518" s="186"/>
      <c r="C518" s="186"/>
      <c r="D518" s="186"/>
      <c r="E518" s="182"/>
      <c r="F518" s="182"/>
      <c r="G518" s="182"/>
      <c r="H518" s="169"/>
      <c r="I518" s="173"/>
      <c r="J518" s="9" t="s">
        <v>127</v>
      </c>
      <c r="K518" s="6" t="s">
        <v>128</v>
      </c>
      <c r="L518" s="6" t="s">
        <v>85</v>
      </c>
      <c r="M518" s="10">
        <v>67</v>
      </c>
      <c r="N518" s="174"/>
      <c r="O518" s="173"/>
      <c r="P518" s="169"/>
      <c r="Q518" s="169"/>
      <c r="R518" s="169"/>
      <c r="S518" s="191"/>
      <c r="T518" s="197"/>
      <c r="U518" s="197"/>
      <c r="V518" s="184"/>
      <c r="W518" s="199"/>
      <c r="X518" s="199"/>
      <c r="Y518" s="184"/>
      <c r="Z518" s="199"/>
      <c r="AA518" s="199"/>
      <c r="AB518" s="184"/>
      <c r="AC518" s="174"/>
      <c r="AD518" s="175"/>
      <c r="AE518" s="175"/>
      <c r="AF518" s="173"/>
      <c r="AG518" s="174"/>
      <c r="AH518" s="184"/>
      <c r="AI518" s="184"/>
      <c r="AJ518" s="173"/>
    </row>
    <row r="519" spans="2:36" ht="143.15" customHeight="1" x14ac:dyDescent="0.3">
      <c r="B519" s="173" t="s">
        <v>683</v>
      </c>
      <c r="C519" s="173" t="s">
        <v>669</v>
      </c>
      <c r="D519" s="173" t="s">
        <v>66</v>
      </c>
      <c r="E519" s="182" t="s">
        <v>67</v>
      </c>
      <c r="F519" s="182" t="s">
        <v>663</v>
      </c>
      <c r="G519" s="182" t="s">
        <v>665</v>
      </c>
      <c r="H519" s="167" t="s">
        <v>70</v>
      </c>
      <c r="I519" s="173" t="s">
        <v>98</v>
      </c>
      <c r="J519" s="9" t="s">
        <v>215</v>
      </c>
      <c r="K519" s="6" t="s">
        <v>107</v>
      </c>
      <c r="L519" s="6" t="s">
        <v>86</v>
      </c>
      <c r="M519" s="6">
        <v>40</v>
      </c>
      <c r="N519" s="174" t="s">
        <v>108</v>
      </c>
      <c r="O519" s="173" t="s">
        <v>672</v>
      </c>
      <c r="P519" s="167" t="s">
        <v>75</v>
      </c>
      <c r="Q519" s="167" t="s">
        <v>76</v>
      </c>
      <c r="R519" s="167" t="s">
        <v>77</v>
      </c>
      <c r="S519" s="191" t="s">
        <v>109</v>
      </c>
      <c r="T519" s="197">
        <f>V519+Y519</f>
        <v>69795.66</v>
      </c>
      <c r="U519" s="197" t="s">
        <v>79</v>
      </c>
      <c r="V519" s="176">
        <v>59326.31</v>
      </c>
      <c r="W519" s="199" t="s">
        <v>98</v>
      </c>
      <c r="X519" s="199" t="s">
        <v>98</v>
      </c>
      <c r="Y519" s="176">
        <v>10469.35</v>
      </c>
      <c r="Z519" s="199" t="s">
        <v>98</v>
      </c>
      <c r="AA519" s="199" t="s">
        <v>98</v>
      </c>
      <c r="AB519" s="176">
        <v>6069.19</v>
      </c>
      <c r="AC519" s="174" t="s">
        <v>149</v>
      </c>
      <c r="AD519" s="175" t="s">
        <v>79</v>
      </c>
      <c r="AE519" s="175">
        <f>V519+Y519</f>
        <v>69795.66</v>
      </c>
      <c r="AF519" s="173" t="s">
        <v>79</v>
      </c>
      <c r="AG519" s="174" t="s">
        <v>33</v>
      </c>
      <c r="AH519" s="184" t="s">
        <v>245</v>
      </c>
      <c r="AI519" s="184" t="s">
        <v>439</v>
      </c>
      <c r="AJ519" s="173"/>
    </row>
    <row r="520" spans="2:36" ht="69" customHeight="1" x14ac:dyDescent="0.3">
      <c r="B520" s="180"/>
      <c r="C520" s="282"/>
      <c r="D520" s="283"/>
      <c r="E520" s="278"/>
      <c r="F520" s="277"/>
      <c r="G520" s="278"/>
      <c r="H520" s="168"/>
      <c r="I520" s="173"/>
      <c r="J520" s="9" t="s">
        <v>111</v>
      </c>
      <c r="K520" s="6" t="s">
        <v>112</v>
      </c>
      <c r="L520" s="6" t="s">
        <v>85</v>
      </c>
      <c r="M520" s="6">
        <v>1</v>
      </c>
      <c r="N520" s="174"/>
      <c r="O520" s="173"/>
      <c r="P520" s="168"/>
      <c r="Q520" s="168"/>
      <c r="R520" s="168"/>
      <c r="S520" s="191"/>
      <c r="T520" s="197"/>
      <c r="U520" s="197"/>
      <c r="V520" s="184"/>
      <c r="W520" s="199"/>
      <c r="X520" s="199"/>
      <c r="Y520" s="184"/>
      <c r="Z520" s="199"/>
      <c r="AA520" s="199"/>
      <c r="AB520" s="184"/>
      <c r="AC520" s="174"/>
      <c r="AD520" s="175"/>
      <c r="AE520" s="175"/>
      <c r="AF520" s="173"/>
      <c r="AG520" s="174"/>
      <c r="AH520" s="184"/>
      <c r="AI520" s="184"/>
      <c r="AJ520" s="173"/>
    </row>
    <row r="521" spans="2:36" ht="64" customHeight="1" x14ac:dyDescent="0.3">
      <c r="B521" s="180"/>
      <c r="C521" s="282"/>
      <c r="D521" s="283"/>
      <c r="E521" s="278"/>
      <c r="F521" s="277"/>
      <c r="G521" s="278"/>
      <c r="H521" s="169"/>
      <c r="I521" s="173"/>
      <c r="J521" s="9" t="s">
        <v>127</v>
      </c>
      <c r="K521" s="6" t="s">
        <v>128</v>
      </c>
      <c r="L521" s="6" t="s">
        <v>85</v>
      </c>
      <c r="M521" s="10">
        <v>32</v>
      </c>
      <c r="N521" s="174"/>
      <c r="O521" s="173"/>
      <c r="P521" s="169"/>
      <c r="Q521" s="169"/>
      <c r="R521" s="169"/>
      <c r="S521" s="191"/>
      <c r="T521" s="197"/>
      <c r="U521" s="197"/>
      <c r="V521" s="184"/>
      <c r="W521" s="199"/>
      <c r="X521" s="199"/>
      <c r="Y521" s="184"/>
      <c r="Z521" s="199"/>
      <c r="AA521" s="199"/>
      <c r="AB521" s="184"/>
      <c r="AC521" s="174"/>
      <c r="AD521" s="175"/>
      <c r="AE521" s="175"/>
      <c r="AF521" s="173"/>
      <c r="AG521" s="174"/>
      <c r="AH521" s="184"/>
      <c r="AI521" s="184"/>
      <c r="AJ521" s="173"/>
    </row>
    <row r="522" spans="2:36" ht="139.5" customHeight="1" x14ac:dyDescent="0.3">
      <c r="B522" s="173" t="s">
        <v>647</v>
      </c>
      <c r="C522" s="173" t="s">
        <v>648</v>
      </c>
      <c r="D522" s="173" t="s">
        <v>106</v>
      </c>
      <c r="E522" s="182" t="s">
        <v>67</v>
      </c>
      <c r="F522" s="182" t="s">
        <v>134</v>
      </c>
      <c r="G522" s="182" t="s">
        <v>147</v>
      </c>
      <c r="H522" s="167" t="s">
        <v>70</v>
      </c>
      <c r="I522" s="173" t="s">
        <v>98</v>
      </c>
      <c r="J522" s="9" t="s">
        <v>215</v>
      </c>
      <c r="K522" s="6" t="s">
        <v>107</v>
      </c>
      <c r="L522" s="6" t="s">
        <v>86</v>
      </c>
      <c r="M522" s="6">
        <v>40</v>
      </c>
      <c r="N522" s="174" t="s">
        <v>108</v>
      </c>
      <c r="O522" s="186" t="s">
        <v>649</v>
      </c>
      <c r="P522" s="167" t="s">
        <v>75</v>
      </c>
      <c r="Q522" s="167" t="s">
        <v>76</v>
      </c>
      <c r="R522" s="167" t="s">
        <v>77</v>
      </c>
      <c r="S522" s="180" t="s">
        <v>109</v>
      </c>
      <c r="T522" s="197">
        <f>V522+Y522</f>
        <v>732499.53</v>
      </c>
      <c r="U522" s="197">
        <f>+T522/M523</f>
        <v>122083.255</v>
      </c>
      <c r="V522" s="175">
        <v>622624.6</v>
      </c>
      <c r="W522" s="264" t="s">
        <v>98</v>
      </c>
      <c r="X522" s="264" t="s">
        <v>98</v>
      </c>
      <c r="Y522" s="175">
        <v>109874.93</v>
      </c>
      <c r="Z522" s="199" t="s">
        <v>98</v>
      </c>
      <c r="AA522" s="199" t="s">
        <v>79</v>
      </c>
      <c r="AB522" s="175">
        <v>63695.61</v>
      </c>
      <c r="AC522" s="174" t="s">
        <v>149</v>
      </c>
      <c r="AD522" s="175" t="s">
        <v>98</v>
      </c>
      <c r="AE522" s="175">
        <f>+V522+Y522</f>
        <v>732499.53</v>
      </c>
      <c r="AF522" s="173" t="s">
        <v>79</v>
      </c>
      <c r="AG522" s="174" t="s">
        <v>33</v>
      </c>
      <c r="AH522" s="174" t="s">
        <v>178</v>
      </c>
      <c r="AI522" s="174" t="s">
        <v>162</v>
      </c>
      <c r="AJ522" s="173"/>
    </row>
    <row r="523" spans="2:36" ht="73" customHeight="1" x14ac:dyDescent="0.3">
      <c r="B523" s="173"/>
      <c r="C523" s="173"/>
      <c r="D523" s="173"/>
      <c r="E523" s="182"/>
      <c r="F523" s="182"/>
      <c r="G523" s="182"/>
      <c r="H523" s="168"/>
      <c r="I523" s="173"/>
      <c r="J523" s="9" t="s">
        <v>111</v>
      </c>
      <c r="K523" s="6" t="s">
        <v>112</v>
      </c>
      <c r="L523" s="6" t="s">
        <v>85</v>
      </c>
      <c r="M523" s="6">
        <v>6</v>
      </c>
      <c r="N523" s="174"/>
      <c r="O523" s="186"/>
      <c r="P523" s="168"/>
      <c r="Q523" s="168"/>
      <c r="R523" s="168"/>
      <c r="S523" s="180"/>
      <c r="T523" s="197"/>
      <c r="U523" s="197"/>
      <c r="V523" s="175"/>
      <c r="W523" s="264"/>
      <c r="X523" s="264"/>
      <c r="Y523" s="175"/>
      <c r="Z523" s="199"/>
      <c r="AA523" s="199"/>
      <c r="AB523" s="175"/>
      <c r="AC523" s="174"/>
      <c r="AD523" s="175"/>
      <c r="AE523" s="175"/>
      <c r="AF523" s="173"/>
      <c r="AG523" s="174"/>
      <c r="AH523" s="174"/>
      <c r="AI523" s="174"/>
      <c r="AJ523" s="173"/>
    </row>
    <row r="524" spans="2:36" ht="54" customHeight="1" x14ac:dyDescent="0.3">
      <c r="B524" s="173"/>
      <c r="C524" s="173"/>
      <c r="D524" s="173"/>
      <c r="E524" s="182"/>
      <c r="F524" s="182"/>
      <c r="G524" s="182"/>
      <c r="H524" s="169"/>
      <c r="I524" s="173"/>
      <c r="J524" s="9" t="s">
        <v>127</v>
      </c>
      <c r="K524" s="6" t="s">
        <v>128</v>
      </c>
      <c r="L524" s="6" t="s">
        <v>85</v>
      </c>
      <c r="M524" s="10">
        <v>350</v>
      </c>
      <c r="N524" s="174"/>
      <c r="O524" s="186"/>
      <c r="P524" s="169"/>
      <c r="Q524" s="169"/>
      <c r="R524" s="169"/>
      <c r="S524" s="180"/>
      <c r="T524" s="197"/>
      <c r="U524" s="197"/>
      <c r="V524" s="175"/>
      <c r="W524" s="264"/>
      <c r="X524" s="264"/>
      <c r="Y524" s="175"/>
      <c r="Z524" s="199"/>
      <c r="AA524" s="199"/>
      <c r="AB524" s="175"/>
      <c r="AC524" s="174"/>
      <c r="AD524" s="175"/>
      <c r="AE524" s="175"/>
      <c r="AF524" s="173"/>
      <c r="AG524" s="174"/>
      <c r="AH524" s="174"/>
      <c r="AI524" s="174"/>
      <c r="AJ524" s="173"/>
    </row>
    <row r="525" spans="2:36" ht="52" x14ac:dyDescent="0.3">
      <c r="B525" s="173" t="s">
        <v>650</v>
      </c>
      <c r="C525" s="173" t="s">
        <v>651</v>
      </c>
      <c r="D525" s="173" t="s">
        <v>106</v>
      </c>
      <c r="E525" s="182" t="s">
        <v>67</v>
      </c>
      <c r="F525" s="182" t="s">
        <v>134</v>
      </c>
      <c r="G525" s="182" t="s">
        <v>147</v>
      </c>
      <c r="H525" s="167" t="s">
        <v>70</v>
      </c>
      <c r="I525" s="173" t="s">
        <v>98</v>
      </c>
      <c r="J525" s="9" t="s">
        <v>111</v>
      </c>
      <c r="K525" s="6" t="s">
        <v>112</v>
      </c>
      <c r="L525" s="6" t="s">
        <v>85</v>
      </c>
      <c r="M525" s="6">
        <v>1</v>
      </c>
      <c r="N525" s="174" t="s">
        <v>108</v>
      </c>
      <c r="O525" s="186" t="s">
        <v>649</v>
      </c>
      <c r="P525" s="167" t="s">
        <v>75</v>
      </c>
      <c r="Q525" s="167" t="s">
        <v>76</v>
      </c>
      <c r="R525" s="167" t="s">
        <v>77</v>
      </c>
      <c r="S525" s="191" t="s">
        <v>661</v>
      </c>
      <c r="T525" s="197">
        <f>V525+Y525</f>
        <v>117700</v>
      </c>
      <c r="U525" s="197">
        <f>+T525/M525</f>
        <v>117700</v>
      </c>
      <c r="V525" s="175">
        <v>100045</v>
      </c>
      <c r="W525" s="199" t="s">
        <v>98</v>
      </c>
      <c r="X525" s="199" t="s">
        <v>79</v>
      </c>
      <c r="Y525" s="175">
        <v>17655</v>
      </c>
      <c r="Z525" s="199" t="s">
        <v>98</v>
      </c>
      <c r="AA525" s="199" t="s">
        <v>79</v>
      </c>
      <c r="AB525" s="175">
        <v>10234.780000000001</v>
      </c>
      <c r="AC525" s="174" t="s">
        <v>149</v>
      </c>
      <c r="AD525" s="175" t="s">
        <v>98</v>
      </c>
      <c r="AE525" s="175">
        <f>+V525+Y525</f>
        <v>117700</v>
      </c>
      <c r="AF525" s="173" t="s">
        <v>79</v>
      </c>
      <c r="AG525" s="174" t="s">
        <v>33</v>
      </c>
      <c r="AH525" s="174" t="s">
        <v>316</v>
      </c>
      <c r="AI525" s="174" t="s">
        <v>673</v>
      </c>
      <c r="AJ525" s="173"/>
    </row>
    <row r="526" spans="2:36" ht="129" customHeight="1" x14ac:dyDescent="0.3">
      <c r="B526" s="173"/>
      <c r="C526" s="173"/>
      <c r="D526" s="173"/>
      <c r="E526" s="182"/>
      <c r="F526" s="182"/>
      <c r="G526" s="182"/>
      <c r="H526" s="169"/>
      <c r="I526" s="173"/>
      <c r="J526" s="9" t="s">
        <v>127</v>
      </c>
      <c r="K526" s="6" t="s">
        <v>128</v>
      </c>
      <c r="L526" s="6" t="s">
        <v>85</v>
      </c>
      <c r="M526" s="10">
        <v>10</v>
      </c>
      <c r="N526" s="174"/>
      <c r="O526" s="186"/>
      <c r="P526" s="169"/>
      <c r="Q526" s="169"/>
      <c r="R526" s="169"/>
      <c r="S526" s="191"/>
      <c r="T526" s="197"/>
      <c r="U526" s="197"/>
      <c r="V526" s="175"/>
      <c r="W526" s="199"/>
      <c r="X526" s="199"/>
      <c r="Y526" s="175"/>
      <c r="Z526" s="199"/>
      <c r="AA526" s="199"/>
      <c r="AB526" s="175"/>
      <c r="AC526" s="174"/>
      <c r="AD526" s="175"/>
      <c r="AE526" s="175"/>
      <c r="AF526" s="173"/>
      <c r="AG526" s="174"/>
      <c r="AH526" s="174"/>
      <c r="AI526" s="174"/>
      <c r="AJ526" s="173"/>
    </row>
    <row r="527" spans="2:36" ht="75.650000000000006" customHeight="1" x14ac:dyDescent="0.3">
      <c r="B527" s="173" t="s">
        <v>688</v>
      </c>
      <c r="C527" s="173" t="s">
        <v>652</v>
      </c>
      <c r="D527" s="173" t="s">
        <v>106</v>
      </c>
      <c r="E527" s="182" t="s">
        <v>67</v>
      </c>
      <c r="F527" s="182" t="s">
        <v>132</v>
      </c>
      <c r="G527" s="182" t="s">
        <v>69</v>
      </c>
      <c r="H527" s="167" t="s">
        <v>70</v>
      </c>
      <c r="I527" s="167" t="s">
        <v>98</v>
      </c>
      <c r="J527" s="9" t="s">
        <v>113</v>
      </c>
      <c r="K527" s="6" t="s">
        <v>114</v>
      </c>
      <c r="L527" s="6" t="s">
        <v>115</v>
      </c>
      <c r="M527" s="6">
        <v>2</v>
      </c>
      <c r="N527" s="174" t="s">
        <v>108</v>
      </c>
      <c r="O527" s="173" t="s">
        <v>653</v>
      </c>
      <c r="P527" s="167" t="s">
        <v>75</v>
      </c>
      <c r="Q527" s="167" t="s">
        <v>76</v>
      </c>
      <c r="R527" s="167" t="s">
        <v>77</v>
      </c>
      <c r="S527" s="191" t="s">
        <v>109</v>
      </c>
      <c r="T527" s="197">
        <f>V527+Y527</f>
        <v>149800</v>
      </c>
      <c r="U527" s="197">
        <f>+T527/M528</f>
        <v>74900</v>
      </c>
      <c r="V527" s="271">
        <v>127330</v>
      </c>
      <c r="W527" s="199" t="s">
        <v>98</v>
      </c>
      <c r="X527" s="199" t="s">
        <v>98</v>
      </c>
      <c r="Y527" s="271">
        <v>22470</v>
      </c>
      <c r="Z527" s="199" t="s">
        <v>98</v>
      </c>
      <c r="AA527" s="199" t="s">
        <v>98</v>
      </c>
      <c r="AB527" s="271">
        <v>13026.09</v>
      </c>
      <c r="AC527" s="174" t="s">
        <v>80</v>
      </c>
      <c r="AD527" s="175"/>
      <c r="AE527" s="175">
        <f>V527+Y527</f>
        <v>149800</v>
      </c>
      <c r="AF527" s="173" t="s">
        <v>79</v>
      </c>
      <c r="AG527" s="174" t="s">
        <v>33</v>
      </c>
      <c r="AH527" s="184" t="s">
        <v>316</v>
      </c>
      <c r="AI527" s="184" t="s">
        <v>261</v>
      </c>
      <c r="AJ527" s="173"/>
    </row>
    <row r="528" spans="2:36" ht="75.650000000000006" customHeight="1" x14ac:dyDescent="0.3">
      <c r="B528" s="173"/>
      <c r="C528" s="173"/>
      <c r="D528" s="173"/>
      <c r="E528" s="182"/>
      <c r="F528" s="182"/>
      <c r="G528" s="182"/>
      <c r="H528" s="168"/>
      <c r="I528" s="168"/>
      <c r="J528" s="9" t="s">
        <v>116</v>
      </c>
      <c r="K528" s="6" t="s">
        <v>117</v>
      </c>
      <c r="L528" s="6" t="s">
        <v>85</v>
      </c>
      <c r="M528" s="6">
        <v>2</v>
      </c>
      <c r="N528" s="174"/>
      <c r="O528" s="173"/>
      <c r="P528" s="168"/>
      <c r="Q528" s="168"/>
      <c r="R528" s="168"/>
      <c r="S528" s="191"/>
      <c r="T528" s="197"/>
      <c r="U528" s="197"/>
      <c r="V528" s="271"/>
      <c r="W528" s="199"/>
      <c r="X528" s="199"/>
      <c r="Y528" s="271"/>
      <c r="Z528" s="199"/>
      <c r="AA528" s="199"/>
      <c r="AB528" s="271"/>
      <c r="AC528" s="174"/>
      <c r="AD528" s="175"/>
      <c r="AE528" s="175"/>
      <c r="AF528" s="173"/>
      <c r="AG528" s="174"/>
      <c r="AH528" s="184"/>
      <c r="AI528" s="184"/>
      <c r="AJ528" s="173"/>
    </row>
    <row r="529" spans="2:442" ht="75.650000000000006" customHeight="1" x14ac:dyDescent="0.3">
      <c r="B529" s="173"/>
      <c r="C529" s="173"/>
      <c r="D529" s="173"/>
      <c r="E529" s="182"/>
      <c r="F529" s="182"/>
      <c r="G529" s="182"/>
      <c r="H529" s="168"/>
      <c r="I529" s="168"/>
      <c r="J529" s="9" t="s">
        <v>216</v>
      </c>
      <c r="K529" s="6" t="s">
        <v>118</v>
      </c>
      <c r="L529" s="6" t="s">
        <v>119</v>
      </c>
      <c r="M529" s="6">
        <v>2</v>
      </c>
      <c r="N529" s="174"/>
      <c r="O529" s="173"/>
      <c r="P529" s="168"/>
      <c r="Q529" s="168"/>
      <c r="R529" s="168"/>
      <c r="S529" s="191"/>
      <c r="T529" s="197"/>
      <c r="U529" s="197"/>
      <c r="V529" s="271"/>
      <c r="W529" s="199"/>
      <c r="X529" s="199"/>
      <c r="Y529" s="271"/>
      <c r="Z529" s="199"/>
      <c r="AA529" s="199"/>
      <c r="AB529" s="271"/>
      <c r="AC529" s="174"/>
      <c r="AD529" s="175"/>
      <c r="AE529" s="175"/>
      <c r="AF529" s="173"/>
      <c r="AG529" s="174"/>
      <c r="AH529" s="184"/>
      <c r="AI529" s="184"/>
      <c r="AJ529" s="173"/>
    </row>
    <row r="530" spans="2:442" ht="75.650000000000006" customHeight="1" x14ac:dyDescent="0.3">
      <c r="B530" s="173"/>
      <c r="C530" s="173"/>
      <c r="D530" s="173"/>
      <c r="E530" s="182"/>
      <c r="F530" s="182"/>
      <c r="G530" s="182"/>
      <c r="H530" s="169"/>
      <c r="I530" s="169"/>
      <c r="J530" s="9" t="s">
        <v>120</v>
      </c>
      <c r="K530" s="6" t="s">
        <v>121</v>
      </c>
      <c r="L530" s="6" t="s">
        <v>119</v>
      </c>
      <c r="M530" s="10">
        <v>2</v>
      </c>
      <c r="N530" s="174"/>
      <c r="O530" s="173"/>
      <c r="P530" s="169"/>
      <c r="Q530" s="169"/>
      <c r="R530" s="169"/>
      <c r="S530" s="191"/>
      <c r="T530" s="197"/>
      <c r="U530" s="197"/>
      <c r="V530" s="271"/>
      <c r="W530" s="199"/>
      <c r="X530" s="199"/>
      <c r="Y530" s="271"/>
      <c r="Z530" s="199"/>
      <c r="AA530" s="199"/>
      <c r="AB530" s="271"/>
      <c r="AC530" s="174"/>
      <c r="AD530" s="175"/>
      <c r="AE530" s="175"/>
      <c r="AF530" s="173"/>
      <c r="AG530" s="174"/>
      <c r="AH530" s="184"/>
      <c r="AI530" s="184"/>
      <c r="AJ530" s="173"/>
    </row>
    <row r="531" spans="2:442" s="26" customFormat="1" ht="117" x14ac:dyDescent="0.35">
      <c r="B531" s="168" t="s">
        <v>395</v>
      </c>
      <c r="C531" s="168" t="s">
        <v>396</v>
      </c>
      <c r="D531" s="168" t="s">
        <v>106</v>
      </c>
      <c r="E531" s="192" t="s">
        <v>67</v>
      </c>
      <c r="F531" s="192" t="s">
        <v>134</v>
      </c>
      <c r="G531" s="192" t="s">
        <v>147</v>
      </c>
      <c r="H531" s="168" t="s">
        <v>70</v>
      </c>
      <c r="I531" s="168" t="s">
        <v>79</v>
      </c>
      <c r="J531" s="102" t="s">
        <v>215</v>
      </c>
      <c r="K531" s="5" t="s">
        <v>107</v>
      </c>
      <c r="L531" s="5" t="s">
        <v>86</v>
      </c>
      <c r="M531" s="5">
        <v>40</v>
      </c>
      <c r="N531" s="179" t="s">
        <v>108</v>
      </c>
      <c r="O531" s="168" t="s">
        <v>397</v>
      </c>
      <c r="P531" s="168" t="s">
        <v>75</v>
      </c>
      <c r="Q531" s="168" t="s">
        <v>76</v>
      </c>
      <c r="R531" s="171" t="s">
        <v>77</v>
      </c>
      <c r="S531" s="171" t="s">
        <v>109</v>
      </c>
      <c r="T531" s="198">
        <f>V531+Y531</f>
        <v>440884.58</v>
      </c>
      <c r="U531" s="198" t="s">
        <v>79</v>
      </c>
      <c r="V531" s="200">
        <v>374751.89</v>
      </c>
      <c r="W531" s="200" t="s">
        <v>79</v>
      </c>
      <c r="X531" s="200" t="s">
        <v>79</v>
      </c>
      <c r="Y531" s="200">
        <v>66132.69</v>
      </c>
      <c r="Z531" s="200" t="s">
        <v>98</v>
      </c>
      <c r="AA531" s="200" t="s">
        <v>79</v>
      </c>
      <c r="AB531" s="200">
        <v>77864.19</v>
      </c>
      <c r="AC531" s="179" t="s">
        <v>149</v>
      </c>
      <c r="AD531" s="201" t="s">
        <v>79</v>
      </c>
      <c r="AE531" s="201">
        <f>V531+Y531</f>
        <v>440884.58</v>
      </c>
      <c r="AF531" s="168" t="s">
        <v>79</v>
      </c>
      <c r="AG531" s="179" t="s">
        <v>33</v>
      </c>
      <c r="AH531" s="179" t="s">
        <v>161</v>
      </c>
      <c r="AI531" s="179" t="s">
        <v>162</v>
      </c>
      <c r="AJ531" s="168"/>
    </row>
    <row r="532" spans="2:442" s="26" customFormat="1" ht="86.15" customHeight="1" x14ac:dyDescent="0.35">
      <c r="B532" s="168"/>
      <c r="C532" s="168"/>
      <c r="D532" s="168"/>
      <c r="E532" s="192"/>
      <c r="F532" s="192"/>
      <c r="G532" s="192"/>
      <c r="H532" s="168"/>
      <c r="I532" s="168"/>
      <c r="J532" s="9" t="s">
        <v>111</v>
      </c>
      <c r="K532" s="6" t="s">
        <v>112</v>
      </c>
      <c r="L532" s="6" t="s">
        <v>85</v>
      </c>
      <c r="M532" s="6">
        <v>11</v>
      </c>
      <c r="N532" s="179"/>
      <c r="O532" s="168"/>
      <c r="P532" s="168"/>
      <c r="Q532" s="168"/>
      <c r="R532" s="171"/>
      <c r="S532" s="171"/>
      <c r="T532" s="198"/>
      <c r="U532" s="198"/>
      <c r="V532" s="200"/>
      <c r="W532" s="200"/>
      <c r="X532" s="200"/>
      <c r="Y532" s="200"/>
      <c r="Z532" s="200"/>
      <c r="AA532" s="200"/>
      <c r="AB532" s="200"/>
      <c r="AC532" s="179"/>
      <c r="AD532" s="201"/>
      <c r="AE532" s="201"/>
      <c r="AF532" s="168"/>
      <c r="AG532" s="179"/>
      <c r="AH532" s="179"/>
      <c r="AI532" s="179"/>
      <c r="AJ532" s="168"/>
    </row>
    <row r="533" spans="2:442" s="26" customFormat="1" ht="66.650000000000006" customHeight="1" x14ac:dyDescent="0.35">
      <c r="B533" s="169"/>
      <c r="C533" s="169"/>
      <c r="D533" s="169"/>
      <c r="E533" s="193"/>
      <c r="F533" s="193"/>
      <c r="G533" s="193"/>
      <c r="H533" s="169"/>
      <c r="I533" s="169"/>
      <c r="J533" s="9" t="s">
        <v>127</v>
      </c>
      <c r="K533" s="6" t="s">
        <v>128</v>
      </c>
      <c r="L533" s="6" t="s">
        <v>85</v>
      </c>
      <c r="M533" s="10">
        <v>255</v>
      </c>
      <c r="N533" s="196"/>
      <c r="O533" s="169"/>
      <c r="P533" s="169"/>
      <c r="Q533" s="169"/>
      <c r="R533" s="172"/>
      <c r="S533" s="172"/>
      <c r="T533" s="190"/>
      <c r="U533" s="190"/>
      <c r="V533" s="188"/>
      <c r="W533" s="188"/>
      <c r="X533" s="188"/>
      <c r="Y533" s="188"/>
      <c r="Z533" s="188"/>
      <c r="AA533" s="188"/>
      <c r="AB533" s="188"/>
      <c r="AC533" s="196"/>
      <c r="AD533" s="202"/>
      <c r="AE533" s="202"/>
      <c r="AF533" s="169"/>
      <c r="AG533" s="196"/>
      <c r="AH533" s="196"/>
      <c r="AI533" s="196"/>
      <c r="AJ533" s="169"/>
    </row>
    <row r="534" spans="2:442" s="26" customFormat="1" ht="113.5" customHeight="1" x14ac:dyDescent="0.35">
      <c r="B534" s="167" t="s">
        <v>398</v>
      </c>
      <c r="C534" s="167" t="s">
        <v>399</v>
      </c>
      <c r="D534" s="167" t="s">
        <v>106</v>
      </c>
      <c r="E534" s="195" t="s">
        <v>67</v>
      </c>
      <c r="F534" s="275" t="s">
        <v>134</v>
      </c>
      <c r="G534" s="195" t="s">
        <v>147</v>
      </c>
      <c r="H534" s="276" t="s">
        <v>70</v>
      </c>
      <c r="I534" s="276" t="s">
        <v>79</v>
      </c>
      <c r="J534" s="9" t="s">
        <v>215</v>
      </c>
      <c r="K534" s="6" t="s">
        <v>107</v>
      </c>
      <c r="L534" s="6" t="s">
        <v>86</v>
      </c>
      <c r="M534" s="6">
        <v>40</v>
      </c>
      <c r="N534" s="270" t="s">
        <v>108</v>
      </c>
      <c r="O534" s="167" t="s">
        <v>397</v>
      </c>
      <c r="P534" s="167" t="s">
        <v>75</v>
      </c>
      <c r="Q534" s="167" t="s">
        <v>76</v>
      </c>
      <c r="R534" s="170" t="s">
        <v>77</v>
      </c>
      <c r="S534" s="170" t="s">
        <v>109</v>
      </c>
      <c r="T534" s="189">
        <f>V534+Y534</f>
        <v>164151.37</v>
      </c>
      <c r="U534" s="189" t="s">
        <v>79</v>
      </c>
      <c r="V534" s="187">
        <v>139528.66</v>
      </c>
      <c r="W534" s="187" t="s">
        <v>79</v>
      </c>
      <c r="X534" s="187" t="s">
        <v>79</v>
      </c>
      <c r="Y534" s="187">
        <v>24622.71</v>
      </c>
      <c r="Z534" s="187" t="s">
        <v>98</v>
      </c>
      <c r="AA534" s="187" t="s">
        <v>79</v>
      </c>
      <c r="AB534" s="187">
        <v>28990.61</v>
      </c>
      <c r="AC534" s="178" t="s">
        <v>149</v>
      </c>
      <c r="AD534" s="211" t="s">
        <v>79</v>
      </c>
      <c r="AE534" s="211">
        <f>V534+Y534</f>
        <v>164151.37</v>
      </c>
      <c r="AF534" s="178" t="s">
        <v>79</v>
      </c>
      <c r="AG534" s="178" t="s">
        <v>33</v>
      </c>
      <c r="AH534" s="270" t="s">
        <v>180</v>
      </c>
      <c r="AI534" s="178" t="s">
        <v>164</v>
      </c>
      <c r="AJ534" s="178"/>
    </row>
    <row r="535" spans="2:442" s="26" customFormat="1" ht="86.15" customHeight="1" x14ac:dyDescent="0.35">
      <c r="B535" s="168"/>
      <c r="C535" s="168"/>
      <c r="D535" s="168"/>
      <c r="E535" s="192"/>
      <c r="F535" s="192"/>
      <c r="G535" s="192"/>
      <c r="H535" s="168"/>
      <c r="I535" s="168"/>
      <c r="J535" s="9" t="s">
        <v>111</v>
      </c>
      <c r="K535" s="6" t="s">
        <v>112</v>
      </c>
      <c r="L535" s="6" t="s">
        <v>85</v>
      </c>
      <c r="M535" s="6">
        <v>6</v>
      </c>
      <c r="N535" s="179"/>
      <c r="O535" s="168"/>
      <c r="P535" s="168"/>
      <c r="Q535" s="168"/>
      <c r="R535" s="171"/>
      <c r="S535" s="171"/>
      <c r="T535" s="198"/>
      <c r="U535" s="198"/>
      <c r="V535" s="200"/>
      <c r="W535" s="200"/>
      <c r="X535" s="200"/>
      <c r="Y535" s="200"/>
      <c r="Z535" s="200"/>
      <c r="AA535" s="200"/>
      <c r="AB535" s="200"/>
      <c r="AC535" s="179"/>
      <c r="AD535" s="201"/>
      <c r="AE535" s="201"/>
      <c r="AF535" s="168"/>
      <c r="AG535" s="179"/>
      <c r="AH535" s="179"/>
      <c r="AI535" s="179"/>
      <c r="AJ535" s="168"/>
    </row>
    <row r="536" spans="2:442" s="26" customFormat="1" ht="66.650000000000006" customHeight="1" x14ac:dyDescent="0.35">
      <c r="B536" s="169"/>
      <c r="C536" s="169"/>
      <c r="D536" s="169"/>
      <c r="E536" s="193"/>
      <c r="F536" s="193"/>
      <c r="G536" s="193"/>
      <c r="H536" s="169"/>
      <c r="I536" s="169"/>
      <c r="J536" s="9" t="s">
        <v>127</v>
      </c>
      <c r="K536" s="6" t="s">
        <v>128</v>
      </c>
      <c r="L536" s="6" t="s">
        <v>85</v>
      </c>
      <c r="M536" s="10">
        <v>45</v>
      </c>
      <c r="N536" s="196"/>
      <c r="O536" s="169"/>
      <c r="P536" s="169"/>
      <c r="Q536" s="169"/>
      <c r="R536" s="172"/>
      <c r="S536" s="172"/>
      <c r="T536" s="190"/>
      <c r="U536" s="190"/>
      <c r="V536" s="188"/>
      <c r="W536" s="188"/>
      <c r="X536" s="188"/>
      <c r="Y536" s="188"/>
      <c r="Z536" s="188"/>
      <c r="AA536" s="188"/>
      <c r="AB536" s="188"/>
      <c r="AC536" s="196"/>
      <c r="AD536" s="202"/>
      <c r="AE536" s="202"/>
      <c r="AF536" s="169"/>
      <c r="AG536" s="196"/>
      <c r="AH536" s="196"/>
      <c r="AI536" s="196"/>
      <c r="AJ536" s="169"/>
    </row>
    <row r="537" spans="2:442" ht="52" customHeight="1" x14ac:dyDescent="0.3">
      <c r="B537" s="173" t="s">
        <v>400</v>
      </c>
      <c r="C537" s="173" t="s">
        <v>401</v>
      </c>
      <c r="D537" s="173" t="s">
        <v>66</v>
      </c>
      <c r="E537" s="182" t="s">
        <v>67</v>
      </c>
      <c r="F537" s="182" t="s">
        <v>132</v>
      </c>
      <c r="G537" s="182" t="s">
        <v>69</v>
      </c>
      <c r="H537" s="173" t="s">
        <v>70</v>
      </c>
      <c r="I537" s="173" t="s">
        <v>79</v>
      </c>
      <c r="J537" s="9" t="s">
        <v>113</v>
      </c>
      <c r="K537" s="6" t="s">
        <v>114</v>
      </c>
      <c r="L537" s="6" t="s">
        <v>115</v>
      </c>
      <c r="M537" s="6">
        <v>4</v>
      </c>
      <c r="N537" s="174" t="s">
        <v>108</v>
      </c>
      <c r="O537" s="173" t="s">
        <v>397</v>
      </c>
      <c r="P537" s="173" t="s">
        <v>75</v>
      </c>
      <c r="Q537" s="173" t="s">
        <v>76</v>
      </c>
      <c r="R537" s="191" t="s">
        <v>77</v>
      </c>
      <c r="S537" s="191" t="s">
        <v>109</v>
      </c>
      <c r="T537" s="197">
        <f>V537+Y537</f>
        <v>295320</v>
      </c>
      <c r="U537" s="197" t="s">
        <v>79</v>
      </c>
      <c r="V537" s="199">
        <v>251022</v>
      </c>
      <c r="W537" s="199" t="s">
        <v>79</v>
      </c>
      <c r="X537" s="199" t="s">
        <v>79</v>
      </c>
      <c r="Y537" s="199">
        <v>44298</v>
      </c>
      <c r="Z537" s="199" t="s">
        <v>79</v>
      </c>
      <c r="AA537" s="199" t="s">
        <v>79</v>
      </c>
      <c r="AB537" s="199">
        <v>52156.17</v>
      </c>
      <c r="AC537" s="174" t="s">
        <v>80</v>
      </c>
      <c r="AD537" s="175" t="s">
        <v>79</v>
      </c>
      <c r="AE537" s="175">
        <f>V537+Y537</f>
        <v>295320</v>
      </c>
      <c r="AF537" s="174" t="s">
        <v>79</v>
      </c>
      <c r="AG537" s="174" t="s">
        <v>33</v>
      </c>
      <c r="AH537" s="174" t="s">
        <v>164</v>
      </c>
      <c r="AI537" s="174" t="s">
        <v>165</v>
      </c>
      <c r="AJ537" s="174"/>
    </row>
    <row r="538" spans="2:442" ht="65" x14ac:dyDescent="0.3">
      <c r="B538" s="173"/>
      <c r="C538" s="173"/>
      <c r="D538" s="173"/>
      <c r="E538" s="182"/>
      <c r="F538" s="182"/>
      <c r="G538" s="182"/>
      <c r="H538" s="173"/>
      <c r="I538" s="173"/>
      <c r="J538" s="9" t="s">
        <v>116</v>
      </c>
      <c r="K538" s="6" t="s">
        <v>117</v>
      </c>
      <c r="L538" s="6" t="s">
        <v>85</v>
      </c>
      <c r="M538" s="6">
        <v>4</v>
      </c>
      <c r="N538" s="174"/>
      <c r="O538" s="173"/>
      <c r="P538" s="173"/>
      <c r="Q538" s="173"/>
      <c r="R538" s="191"/>
      <c r="S538" s="191"/>
      <c r="T538" s="197"/>
      <c r="U538" s="197"/>
      <c r="V538" s="199"/>
      <c r="W538" s="199"/>
      <c r="X538" s="199"/>
      <c r="Y538" s="199"/>
      <c r="Z538" s="199"/>
      <c r="AA538" s="199"/>
      <c r="AB538" s="199"/>
      <c r="AC538" s="174"/>
      <c r="AD538" s="175"/>
      <c r="AE538" s="175"/>
      <c r="AF538" s="173"/>
      <c r="AG538" s="174"/>
      <c r="AH538" s="174"/>
      <c r="AI538" s="174"/>
      <c r="AJ538" s="173"/>
    </row>
    <row r="539" spans="2:442" ht="52" x14ac:dyDescent="0.3">
      <c r="B539" s="173"/>
      <c r="C539" s="173"/>
      <c r="D539" s="173"/>
      <c r="E539" s="182"/>
      <c r="F539" s="182"/>
      <c r="G539" s="182"/>
      <c r="H539" s="173"/>
      <c r="I539" s="173"/>
      <c r="J539" s="9" t="s">
        <v>216</v>
      </c>
      <c r="K539" s="6" t="s">
        <v>118</v>
      </c>
      <c r="L539" s="6" t="s">
        <v>119</v>
      </c>
      <c r="M539" s="6">
        <v>4</v>
      </c>
      <c r="N539" s="174"/>
      <c r="O539" s="173"/>
      <c r="P539" s="173"/>
      <c r="Q539" s="173"/>
      <c r="R539" s="191"/>
      <c r="S539" s="191"/>
      <c r="T539" s="197"/>
      <c r="U539" s="197"/>
      <c r="V539" s="199"/>
      <c r="W539" s="199"/>
      <c r="X539" s="199"/>
      <c r="Y539" s="199"/>
      <c r="Z539" s="199"/>
      <c r="AA539" s="199"/>
      <c r="AB539" s="199"/>
      <c r="AC539" s="174"/>
      <c r="AD539" s="175"/>
      <c r="AE539" s="175"/>
      <c r="AF539" s="173"/>
      <c r="AG539" s="174"/>
      <c r="AH539" s="174"/>
      <c r="AI539" s="174"/>
      <c r="AJ539" s="173"/>
    </row>
    <row r="540" spans="2:442" ht="43.5" customHeight="1" x14ac:dyDescent="0.3">
      <c r="B540" s="173"/>
      <c r="C540" s="173"/>
      <c r="D540" s="173"/>
      <c r="E540" s="182"/>
      <c r="F540" s="182"/>
      <c r="G540" s="182"/>
      <c r="H540" s="173"/>
      <c r="I540" s="173"/>
      <c r="J540" s="9" t="s">
        <v>120</v>
      </c>
      <c r="K540" s="6" t="s">
        <v>121</v>
      </c>
      <c r="L540" s="6" t="s">
        <v>119</v>
      </c>
      <c r="M540" s="10">
        <v>4</v>
      </c>
      <c r="N540" s="174"/>
      <c r="O540" s="173"/>
      <c r="P540" s="173"/>
      <c r="Q540" s="173"/>
      <c r="R540" s="191"/>
      <c r="S540" s="191"/>
      <c r="T540" s="197"/>
      <c r="U540" s="197"/>
      <c r="V540" s="199"/>
      <c r="W540" s="199"/>
      <c r="X540" s="199"/>
      <c r="Y540" s="199"/>
      <c r="Z540" s="199"/>
      <c r="AA540" s="199"/>
      <c r="AB540" s="199"/>
      <c r="AC540" s="174"/>
      <c r="AD540" s="175"/>
      <c r="AE540" s="175"/>
      <c r="AF540" s="173"/>
      <c r="AG540" s="174"/>
      <c r="AH540" s="174"/>
      <c r="AI540" s="174"/>
      <c r="AJ540" s="173"/>
    </row>
    <row r="541" spans="2:442" s="26" customFormat="1" ht="102" customHeight="1" x14ac:dyDescent="0.3">
      <c r="B541" s="173" t="s">
        <v>402</v>
      </c>
      <c r="C541" s="173" t="s">
        <v>403</v>
      </c>
      <c r="D541" s="173" t="s">
        <v>106</v>
      </c>
      <c r="E541" s="182" t="s">
        <v>67</v>
      </c>
      <c r="F541" s="182" t="s">
        <v>134</v>
      </c>
      <c r="G541" s="182" t="s">
        <v>147</v>
      </c>
      <c r="H541" s="173" t="s">
        <v>70</v>
      </c>
      <c r="I541" s="173" t="s">
        <v>79</v>
      </c>
      <c r="J541" s="9" t="s">
        <v>215</v>
      </c>
      <c r="K541" s="6" t="s">
        <v>107</v>
      </c>
      <c r="L541" s="6" t="s">
        <v>86</v>
      </c>
      <c r="M541" s="6">
        <v>40</v>
      </c>
      <c r="N541" s="174" t="s">
        <v>108</v>
      </c>
      <c r="O541" s="173" t="s">
        <v>397</v>
      </c>
      <c r="P541" s="173" t="s">
        <v>75</v>
      </c>
      <c r="Q541" s="173" t="s">
        <v>76</v>
      </c>
      <c r="R541" s="191" t="s">
        <v>77</v>
      </c>
      <c r="S541" s="191" t="s">
        <v>109</v>
      </c>
      <c r="T541" s="197">
        <f>V541+Y541</f>
        <v>94797.56</v>
      </c>
      <c r="U541" s="197" t="s">
        <v>79</v>
      </c>
      <c r="V541" s="187">
        <v>80577.929999999993</v>
      </c>
      <c r="W541" s="199" t="s">
        <v>79</v>
      </c>
      <c r="X541" s="199" t="s">
        <v>79</v>
      </c>
      <c r="Y541" s="199">
        <v>14219.63</v>
      </c>
      <c r="Z541" s="199" t="s">
        <v>98</v>
      </c>
      <c r="AA541" s="199" t="s">
        <v>79</v>
      </c>
      <c r="AB541" s="199">
        <v>16742.099999999999</v>
      </c>
      <c r="AC541" s="174" t="s">
        <v>149</v>
      </c>
      <c r="AD541" s="175" t="s">
        <v>79</v>
      </c>
      <c r="AE541" s="175">
        <f>V541+Y541</f>
        <v>94797.56</v>
      </c>
      <c r="AF541" s="174" t="s">
        <v>79</v>
      </c>
      <c r="AG541" s="174" t="s">
        <v>33</v>
      </c>
      <c r="AH541" s="174" t="s">
        <v>269</v>
      </c>
      <c r="AI541" s="174" t="s">
        <v>170</v>
      </c>
      <c r="AJ541" s="174"/>
      <c r="AK541" s="28"/>
      <c r="AL541" s="28"/>
      <c r="AN541" s="28"/>
      <c r="AO541" s="28"/>
      <c r="AP541" s="28"/>
      <c r="AQ541" s="28"/>
      <c r="AR541" s="28"/>
      <c r="AS541" s="28"/>
      <c r="AT541" s="28"/>
      <c r="AU541" s="28"/>
      <c r="AV541" s="28"/>
      <c r="AW541" s="28"/>
      <c r="AX541" s="28"/>
      <c r="AY541" s="28"/>
      <c r="AZ541" s="28"/>
      <c r="BA541" s="28"/>
      <c r="BB541" s="28"/>
      <c r="BC541" s="28"/>
      <c r="BD541" s="28"/>
      <c r="BE541" s="28"/>
      <c r="BF541" s="28"/>
      <c r="BG541" s="28"/>
      <c r="BH541" s="28"/>
      <c r="BI541" s="28"/>
      <c r="BJ541" s="28"/>
      <c r="BK541" s="28"/>
      <c r="BL541" s="28"/>
      <c r="BM541" s="28"/>
      <c r="BN541" s="28"/>
      <c r="BO541" s="28"/>
      <c r="BP541" s="28"/>
      <c r="BQ541" s="28"/>
      <c r="BR541" s="28"/>
      <c r="BS541" s="28"/>
      <c r="BT541" s="28"/>
      <c r="BU541" s="28"/>
      <c r="BV541" s="28"/>
      <c r="BW541" s="28"/>
      <c r="BX541" s="28"/>
      <c r="BY541" s="28"/>
      <c r="BZ541" s="28"/>
      <c r="CA541" s="28"/>
      <c r="CB541" s="28"/>
      <c r="CC541" s="28"/>
      <c r="CD541" s="28"/>
      <c r="CE541" s="28"/>
      <c r="CF541" s="28"/>
      <c r="CG541" s="28"/>
      <c r="CH541" s="28"/>
      <c r="CI541" s="28"/>
      <c r="CJ541" s="28"/>
      <c r="CK541" s="28"/>
      <c r="CL541" s="28"/>
      <c r="CM541" s="28"/>
      <c r="CN541" s="28"/>
      <c r="CO541" s="28"/>
      <c r="CP541" s="28"/>
      <c r="CQ541" s="28"/>
      <c r="CR541" s="28"/>
      <c r="CS541" s="28"/>
      <c r="CT541" s="28"/>
      <c r="CU541" s="28"/>
      <c r="CV541" s="28"/>
      <c r="CW541" s="28"/>
      <c r="CX541" s="28"/>
      <c r="CY541" s="28"/>
      <c r="CZ541" s="28"/>
      <c r="DA541" s="28"/>
      <c r="DB541" s="28"/>
      <c r="DC541" s="28"/>
      <c r="DD541" s="28"/>
      <c r="DE541" s="28"/>
      <c r="DF541" s="28"/>
      <c r="DG541" s="28"/>
      <c r="DH541" s="28"/>
      <c r="DI541" s="28"/>
      <c r="DJ541" s="28"/>
      <c r="DK541" s="28"/>
      <c r="DL541" s="28"/>
      <c r="DM541" s="28"/>
      <c r="DN541" s="28"/>
      <c r="DO541" s="28"/>
      <c r="DP541" s="28"/>
      <c r="DQ541" s="28"/>
      <c r="DR541" s="28"/>
      <c r="DS541" s="28"/>
      <c r="DT541" s="28"/>
      <c r="DU541" s="28"/>
      <c r="DV541" s="28"/>
      <c r="DW541" s="28"/>
      <c r="DX541" s="28"/>
      <c r="DY541" s="28"/>
      <c r="DZ541" s="28"/>
      <c r="EA541" s="28"/>
      <c r="EB541" s="28"/>
      <c r="EC541" s="28"/>
      <c r="ED541" s="28"/>
      <c r="EE541" s="28"/>
      <c r="EF541" s="28"/>
      <c r="EG541" s="28"/>
      <c r="EH541" s="28"/>
      <c r="EI541" s="28"/>
      <c r="EJ541" s="28"/>
      <c r="EK541" s="28"/>
      <c r="EL541" s="28"/>
      <c r="EM541" s="28"/>
      <c r="EN541" s="28"/>
      <c r="EO541" s="28"/>
      <c r="EP541" s="28"/>
      <c r="EQ541" s="28"/>
      <c r="ER541" s="28"/>
      <c r="ES541" s="28"/>
      <c r="ET541" s="28"/>
      <c r="EU541" s="28"/>
      <c r="EV541" s="28"/>
      <c r="EW541" s="28"/>
      <c r="EX541" s="28"/>
      <c r="EY541" s="28"/>
      <c r="EZ541" s="28"/>
      <c r="FA541" s="28"/>
      <c r="FB541" s="28"/>
      <c r="FC541" s="28"/>
      <c r="FD541" s="28"/>
      <c r="FE541" s="28"/>
      <c r="FF541" s="28"/>
      <c r="FG541" s="28"/>
      <c r="FH541" s="28"/>
      <c r="FI541" s="28"/>
      <c r="FJ541" s="28"/>
      <c r="FK541" s="28"/>
      <c r="FL541" s="28"/>
      <c r="FM541" s="28"/>
      <c r="FN541" s="28"/>
      <c r="FO541" s="28"/>
      <c r="FP541" s="28"/>
      <c r="FQ541" s="28"/>
      <c r="FR541" s="28"/>
      <c r="FS541" s="28"/>
      <c r="FT541" s="28"/>
      <c r="FU541" s="28"/>
      <c r="FV541" s="28"/>
      <c r="FW541" s="28"/>
      <c r="FX541" s="28"/>
      <c r="FY541" s="28"/>
      <c r="FZ541" s="28"/>
      <c r="GA541" s="28"/>
      <c r="GB541" s="28"/>
      <c r="GC541" s="28"/>
      <c r="GD541" s="28"/>
      <c r="GE541" s="28"/>
      <c r="GF541" s="28"/>
      <c r="GG541" s="28"/>
      <c r="GH541" s="28"/>
      <c r="GI541" s="28"/>
      <c r="GJ541" s="28"/>
      <c r="GK541" s="28"/>
      <c r="GL541" s="28"/>
      <c r="GM541" s="28"/>
      <c r="GN541" s="28"/>
      <c r="GO541" s="28"/>
      <c r="GP541" s="28"/>
      <c r="GQ541" s="28"/>
      <c r="GR541" s="28"/>
      <c r="GS541" s="28"/>
      <c r="GT541" s="28"/>
      <c r="GU541" s="28"/>
      <c r="GV541" s="28"/>
      <c r="GW541" s="28"/>
      <c r="GX541" s="28"/>
      <c r="GY541" s="28"/>
      <c r="GZ541" s="28"/>
      <c r="HA541" s="28"/>
      <c r="HB541" s="28"/>
      <c r="HC541" s="28"/>
      <c r="HD541" s="28"/>
      <c r="HE541" s="28"/>
      <c r="HF541" s="28"/>
      <c r="HG541" s="28"/>
      <c r="HH541" s="28"/>
      <c r="HI541" s="28"/>
      <c r="HJ541" s="28"/>
      <c r="HK541" s="28"/>
      <c r="HL541" s="28"/>
      <c r="HM541" s="28"/>
      <c r="HN541" s="28"/>
      <c r="HO541" s="28"/>
      <c r="HP541" s="28"/>
      <c r="HQ541" s="28"/>
      <c r="HR541" s="28"/>
      <c r="HS541" s="28"/>
      <c r="HT541" s="28"/>
      <c r="HU541" s="28"/>
      <c r="HV541" s="28"/>
      <c r="HW541" s="28"/>
      <c r="HX541" s="28"/>
      <c r="HY541" s="28"/>
      <c r="HZ541" s="28"/>
      <c r="IA541" s="28"/>
      <c r="IB541" s="28"/>
      <c r="IC541" s="28"/>
      <c r="ID541" s="28"/>
      <c r="IE541" s="28"/>
      <c r="IF541" s="28"/>
      <c r="IG541" s="28"/>
      <c r="IH541" s="28"/>
      <c r="II541" s="28"/>
      <c r="IJ541" s="28"/>
      <c r="IK541" s="28"/>
      <c r="IL541" s="28"/>
      <c r="IM541" s="28"/>
      <c r="IN541" s="28"/>
      <c r="IO541" s="28"/>
      <c r="IP541" s="28"/>
      <c r="IQ541" s="28"/>
      <c r="IR541" s="28"/>
      <c r="IS541" s="28"/>
      <c r="IT541" s="28"/>
      <c r="IU541" s="28"/>
      <c r="IV541" s="28"/>
      <c r="IW541" s="28"/>
      <c r="IX541" s="28"/>
      <c r="IY541" s="28"/>
      <c r="IZ541" s="28"/>
      <c r="JA541" s="28"/>
      <c r="JB541" s="28"/>
      <c r="JC541" s="28"/>
      <c r="JD541" s="28"/>
      <c r="JE541" s="28"/>
      <c r="JF541" s="28"/>
      <c r="JG541" s="28"/>
      <c r="JH541" s="28"/>
      <c r="JI541" s="28"/>
      <c r="JJ541" s="28"/>
      <c r="JK541" s="28"/>
      <c r="JL541" s="28"/>
      <c r="JM541" s="28"/>
      <c r="JN541" s="28"/>
      <c r="JO541" s="28"/>
      <c r="JP541" s="28"/>
      <c r="JQ541" s="28"/>
      <c r="JR541" s="28"/>
      <c r="JS541" s="28"/>
      <c r="JT541" s="28"/>
      <c r="JU541" s="28"/>
      <c r="JV541" s="28"/>
      <c r="JW541" s="28"/>
      <c r="JX541" s="28"/>
      <c r="JY541" s="28"/>
      <c r="JZ541" s="28"/>
      <c r="KA541" s="28"/>
      <c r="KB541" s="28"/>
      <c r="KC541" s="28"/>
      <c r="KD541" s="28"/>
      <c r="KE541" s="28"/>
      <c r="KF541" s="28"/>
      <c r="KG541" s="28"/>
      <c r="KH541" s="28"/>
      <c r="KI541" s="28"/>
      <c r="KJ541" s="28"/>
      <c r="KK541" s="28"/>
      <c r="KL541" s="28"/>
      <c r="KM541" s="28"/>
      <c r="KN541" s="28"/>
      <c r="KO541" s="28"/>
      <c r="KP541" s="28"/>
      <c r="KQ541" s="28"/>
      <c r="KR541" s="28"/>
      <c r="KS541" s="28"/>
      <c r="KT541" s="28"/>
      <c r="KU541" s="28"/>
      <c r="KV541" s="28"/>
      <c r="KW541" s="28"/>
      <c r="KX541" s="28"/>
      <c r="KY541" s="28"/>
      <c r="KZ541" s="28"/>
      <c r="LA541" s="28"/>
      <c r="LB541" s="28"/>
      <c r="LC541" s="28"/>
      <c r="LD541" s="28"/>
      <c r="LE541" s="28"/>
      <c r="LF541" s="28"/>
      <c r="LG541" s="28"/>
      <c r="LH541" s="28"/>
      <c r="LI541" s="28"/>
      <c r="LJ541" s="28"/>
      <c r="LK541" s="28"/>
      <c r="LL541" s="28"/>
      <c r="LM541" s="28"/>
      <c r="LN541" s="28"/>
      <c r="LO541" s="28"/>
      <c r="LP541" s="28"/>
      <c r="LQ541" s="28"/>
      <c r="LR541" s="28"/>
      <c r="LS541" s="28"/>
      <c r="LT541" s="28"/>
      <c r="LU541" s="28"/>
      <c r="LV541" s="28"/>
      <c r="LW541" s="28"/>
      <c r="LX541" s="28"/>
      <c r="LY541" s="28"/>
      <c r="LZ541" s="28"/>
      <c r="MA541" s="28"/>
      <c r="MB541" s="28"/>
      <c r="MC541" s="28"/>
      <c r="MD541" s="28"/>
      <c r="ME541" s="28"/>
      <c r="MF541" s="28"/>
      <c r="MG541" s="28"/>
      <c r="MH541" s="28"/>
      <c r="MI541" s="28"/>
      <c r="MJ541" s="28"/>
      <c r="MK541" s="28"/>
      <c r="ML541" s="28"/>
      <c r="MM541" s="28"/>
      <c r="MN541" s="28"/>
      <c r="MO541" s="28"/>
      <c r="MP541" s="28"/>
      <c r="MQ541" s="28"/>
      <c r="MR541" s="28"/>
      <c r="MS541" s="28"/>
      <c r="MT541" s="28"/>
      <c r="MU541" s="28"/>
      <c r="MV541" s="28"/>
      <c r="MW541" s="28"/>
      <c r="MX541" s="28"/>
      <c r="MY541" s="28"/>
      <c r="MZ541" s="28"/>
      <c r="NA541" s="28"/>
      <c r="NB541" s="28"/>
      <c r="NC541" s="28"/>
      <c r="ND541" s="28"/>
      <c r="NE541" s="28"/>
      <c r="NF541" s="28"/>
      <c r="NG541" s="28"/>
      <c r="NH541" s="28"/>
      <c r="NI541" s="28"/>
      <c r="NJ541" s="28"/>
      <c r="NK541" s="28"/>
      <c r="NL541" s="28"/>
      <c r="NM541" s="28"/>
      <c r="NN541" s="28"/>
      <c r="NO541" s="28"/>
      <c r="NP541" s="28"/>
      <c r="NQ541" s="28"/>
      <c r="NR541" s="28"/>
      <c r="NS541" s="28"/>
      <c r="NT541" s="28"/>
      <c r="NU541" s="28"/>
      <c r="NV541" s="28"/>
      <c r="NW541" s="28"/>
      <c r="NX541" s="28"/>
      <c r="NY541" s="28"/>
      <c r="NZ541" s="28"/>
      <c r="OA541" s="28"/>
      <c r="OB541" s="28"/>
      <c r="OC541" s="28"/>
      <c r="OD541" s="28"/>
      <c r="OE541" s="28"/>
      <c r="OF541" s="28"/>
      <c r="OG541" s="28"/>
      <c r="OH541" s="28"/>
      <c r="OI541" s="28"/>
      <c r="OJ541" s="28"/>
      <c r="OK541" s="28"/>
      <c r="OL541" s="28"/>
      <c r="OM541" s="28"/>
      <c r="ON541" s="28"/>
      <c r="OO541" s="28"/>
      <c r="OP541" s="28"/>
      <c r="OQ541" s="28"/>
      <c r="OR541" s="28"/>
      <c r="OS541" s="28"/>
      <c r="OT541" s="28"/>
      <c r="OU541" s="28"/>
      <c r="OV541" s="28"/>
      <c r="OW541" s="28"/>
      <c r="OX541" s="28"/>
      <c r="OY541" s="28"/>
      <c r="OZ541" s="28"/>
      <c r="PA541" s="28"/>
      <c r="PB541" s="28"/>
      <c r="PC541" s="28"/>
      <c r="PD541" s="28"/>
      <c r="PE541" s="28"/>
      <c r="PF541" s="28"/>
      <c r="PG541" s="28"/>
      <c r="PH541" s="28"/>
      <c r="PI541" s="28"/>
      <c r="PJ541" s="28"/>
      <c r="PK541" s="28"/>
      <c r="PL541" s="28"/>
      <c r="PM541" s="28"/>
      <c r="PN541" s="28"/>
      <c r="PO541" s="28"/>
      <c r="PP541" s="28"/>
      <c r="PQ541" s="28"/>
      <c r="PR541" s="28"/>
      <c r="PS541" s="28"/>
      <c r="PT541" s="28"/>
      <c r="PU541" s="28"/>
      <c r="PV541" s="28"/>
      <c r="PW541" s="28"/>
      <c r="PX541" s="28"/>
      <c r="PY541" s="28"/>
      <c r="PZ541" s="28"/>
    </row>
    <row r="542" spans="2:442" s="26" customFormat="1" ht="56.5" customHeight="1" x14ac:dyDescent="0.3">
      <c r="B542" s="173"/>
      <c r="C542" s="173"/>
      <c r="D542" s="173"/>
      <c r="E542" s="182"/>
      <c r="F542" s="182"/>
      <c r="G542" s="182"/>
      <c r="H542" s="173"/>
      <c r="I542" s="173"/>
      <c r="J542" s="9" t="s">
        <v>111</v>
      </c>
      <c r="K542" s="6" t="s">
        <v>112</v>
      </c>
      <c r="L542" s="6" t="s">
        <v>85</v>
      </c>
      <c r="M542" s="6">
        <v>3</v>
      </c>
      <c r="N542" s="174"/>
      <c r="O542" s="173"/>
      <c r="P542" s="173"/>
      <c r="Q542" s="173"/>
      <c r="R542" s="191"/>
      <c r="S542" s="191"/>
      <c r="T542" s="197"/>
      <c r="U542" s="197"/>
      <c r="V542" s="200"/>
      <c r="W542" s="199"/>
      <c r="X542" s="199"/>
      <c r="Y542" s="199"/>
      <c r="Z542" s="199"/>
      <c r="AA542" s="199"/>
      <c r="AB542" s="199"/>
      <c r="AC542" s="174"/>
      <c r="AD542" s="175"/>
      <c r="AE542" s="175"/>
      <c r="AF542" s="173"/>
      <c r="AG542" s="174"/>
      <c r="AH542" s="174"/>
      <c r="AI542" s="174"/>
      <c r="AJ542" s="173"/>
      <c r="AK542" s="28"/>
      <c r="AL542" s="28"/>
      <c r="AM542" s="28"/>
      <c r="AN542" s="28"/>
      <c r="AO542" s="28"/>
      <c r="AP542" s="28"/>
      <c r="AQ542" s="28"/>
      <c r="AR542" s="28"/>
      <c r="AS542" s="28"/>
      <c r="AT542" s="28"/>
      <c r="AU542" s="28"/>
      <c r="AV542" s="28"/>
      <c r="AW542" s="28"/>
      <c r="AX542" s="28"/>
      <c r="AY542" s="28"/>
      <c r="AZ542" s="28"/>
      <c r="BA542" s="28"/>
      <c r="BB542" s="28"/>
      <c r="BC542" s="28"/>
      <c r="BD542" s="28"/>
      <c r="BE542" s="28"/>
      <c r="BF542" s="28"/>
      <c r="BG542" s="28"/>
      <c r="BH542" s="28"/>
      <c r="BI542" s="28"/>
      <c r="BJ542" s="28"/>
      <c r="BK542" s="28"/>
      <c r="BL542" s="28"/>
      <c r="BM542" s="28"/>
      <c r="BN542" s="28"/>
      <c r="BO542" s="28"/>
      <c r="BP542" s="28"/>
      <c r="BQ542" s="28"/>
      <c r="BR542" s="28"/>
      <c r="BS542" s="28"/>
      <c r="BT542" s="28"/>
      <c r="BU542" s="28"/>
      <c r="BV542" s="28"/>
      <c r="BW542" s="28"/>
      <c r="BX542" s="28"/>
      <c r="BY542" s="28"/>
      <c r="BZ542" s="28"/>
      <c r="CA542" s="28"/>
      <c r="CB542" s="28"/>
      <c r="CC542" s="28"/>
      <c r="CD542" s="28"/>
      <c r="CE542" s="28"/>
      <c r="CF542" s="28"/>
      <c r="CG542" s="28"/>
      <c r="CH542" s="28"/>
      <c r="CI542" s="28"/>
      <c r="CJ542" s="28"/>
      <c r="CK542" s="28"/>
      <c r="CL542" s="28"/>
      <c r="CM542" s="28"/>
      <c r="CN542" s="28"/>
      <c r="CO542" s="28"/>
      <c r="CP542" s="28"/>
      <c r="CQ542" s="28"/>
      <c r="CR542" s="28"/>
      <c r="CS542" s="28"/>
      <c r="CT542" s="28"/>
      <c r="CU542" s="28"/>
      <c r="CV542" s="28"/>
      <c r="CW542" s="28"/>
      <c r="CX542" s="28"/>
      <c r="CY542" s="28"/>
      <c r="CZ542" s="28"/>
      <c r="DA542" s="28"/>
      <c r="DB542" s="28"/>
      <c r="DC542" s="28"/>
      <c r="DD542" s="28"/>
      <c r="DE542" s="28"/>
      <c r="DF542" s="28"/>
      <c r="DG542" s="28"/>
      <c r="DH542" s="28"/>
      <c r="DI542" s="28"/>
      <c r="DJ542" s="28"/>
      <c r="DK542" s="28"/>
      <c r="DL542" s="28"/>
      <c r="DM542" s="28"/>
      <c r="DN542" s="28"/>
      <c r="DO542" s="28"/>
      <c r="DP542" s="28"/>
      <c r="DQ542" s="28"/>
      <c r="DR542" s="28"/>
      <c r="DS542" s="28"/>
      <c r="DT542" s="28"/>
      <c r="DU542" s="28"/>
      <c r="DV542" s="28"/>
      <c r="DW542" s="28"/>
      <c r="DX542" s="28"/>
      <c r="DY542" s="28"/>
      <c r="DZ542" s="28"/>
      <c r="EA542" s="28"/>
      <c r="EB542" s="28"/>
      <c r="EC542" s="28"/>
      <c r="ED542" s="28"/>
      <c r="EE542" s="28"/>
      <c r="EF542" s="28"/>
      <c r="EG542" s="28"/>
      <c r="EH542" s="28"/>
      <c r="EI542" s="28"/>
      <c r="EJ542" s="28"/>
      <c r="EK542" s="28"/>
      <c r="EL542" s="28"/>
      <c r="EM542" s="28"/>
      <c r="EN542" s="28"/>
      <c r="EO542" s="28"/>
      <c r="EP542" s="28"/>
      <c r="EQ542" s="28"/>
      <c r="ER542" s="28"/>
      <c r="ES542" s="28"/>
      <c r="ET542" s="28"/>
      <c r="EU542" s="28"/>
      <c r="EV542" s="28"/>
      <c r="EW542" s="28"/>
      <c r="EX542" s="28"/>
      <c r="EY542" s="28"/>
      <c r="EZ542" s="28"/>
      <c r="FA542" s="28"/>
      <c r="FB542" s="28"/>
      <c r="FC542" s="28"/>
      <c r="FD542" s="28"/>
      <c r="FE542" s="28"/>
      <c r="FF542" s="28"/>
      <c r="FG542" s="28"/>
      <c r="FH542" s="28"/>
      <c r="FI542" s="28"/>
      <c r="FJ542" s="28"/>
      <c r="FK542" s="28"/>
      <c r="FL542" s="28"/>
      <c r="FM542" s="28"/>
      <c r="FN542" s="28"/>
      <c r="FO542" s="28"/>
      <c r="FP542" s="28"/>
      <c r="FQ542" s="28"/>
      <c r="FR542" s="28"/>
      <c r="FS542" s="28"/>
      <c r="FT542" s="28"/>
      <c r="FU542" s="28"/>
      <c r="FV542" s="28"/>
      <c r="FW542" s="28"/>
      <c r="FX542" s="28"/>
      <c r="FY542" s="28"/>
      <c r="FZ542" s="28"/>
      <c r="GA542" s="28"/>
      <c r="GB542" s="28"/>
      <c r="GC542" s="28"/>
      <c r="GD542" s="28"/>
      <c r="GE542" s="28"/>
      <c r="GF542" s="28"/>
      <c r="GG542" s="28"/>
      <c r="GH542" s="28"/>
      <c r="GI542" s="28"/>
      <c r="GJ542" s="28"/>
      <c r="GK542" s="28"/>
      <c r="GL542" s="28"/>
      <c r="GM542" s="28"/>
      <c r="GN542" s="28"/>
      <c r="GO542" s="28"/>
      <c r="GP542" s="28"/>
      <c r="GQ542" s="28"/>
      <c r="GR542" s="28"/>
      <c r="GS542" s="28"/>
      <c r="GT542" s="28"/>
      <c r="GU542" s="28"/>
      <c r="GV542" s="28"/>
      <c r="GW542" s="28"/>
      <c r="GX542" s="28"/>
      <c r="GY542" s="28"/>
      <c r="GZ542" s="28"/>
      <c r="HA542" s="28"/>
      <c r="HB542" s="28"/>
      <c r="HC542" s="28"/>
      <c r="HD542" s="28"/>
      <c r="HE542" s="28"/>
      <c r="HF542" s="28"/>
      <c r="HG542" s="28"/>
      <c r="HH542" s="28"/>
      <c r="HI542" s="28"/>
      <c r="HJ542" s="28"/>
      <c r="HK542" s="28"/>
      <c r="HL542" s="28"/>
      <c r="HM542" s="28"/>
      <c r="HN542" s="28"/>
      <c r="HO542" s="28"/>
      <c r="HP542" s="28"/>
      <c r="HQ542" s="28"/>
      <c r="HR542" s="28"/>
      <c r="HS542" s="28"/>
      <c r="HT542" s="28"/>
      <c r="HU542" s="28"/>
      <c r="HV542" s="28"/>
      <c r="HW542" s="28"/>
      <c r="HX542" s="28"/>
      <c r="HY542" s="28"/>
      <c r="HZ542" s="28"/>
      <c r="IA542" s="28"/>
      <c r="IB542" s="28"/>
      <c r="IC542" s="28"/>
      <c r="ID542" s="28"/>
      <c r="IE542" s="28"/>
      <c r="IF542" s="28"/>
      <c r="IG542" s="28"/>
      <c r="IH542" s="28"/>
      <c r="II542" s="28"/>
      <c r="IJ542" s="28"/>
      <c r="IK542" s="28"/>
      <c r="IL542" s="28"/>
      <c r="IM542" s="28"/>
      <c r="IN542" s="28"/>
      <c r="IO542" s="28"/>
      <c r="IP542" s="28"/>
      <c r="IQ542" s="28"/>
      <c r="IR542" s="28"/>
      <c r="IS542" s="28"/>
      <c r="IT542" s="28"/>
      <c r="IU542" s="28"/>
      <c r="IV542" s="28"/>
      <c r="IW542" s="28"/>
      <c r="IX542" s="28"/>
      <c r="IY542" s="28"/>
      <c r="IZ542" s="28"/>
      <c r="JA542" s="28"/>
      <c r="JB542" s="28"/>
      <c r="JC542" s="28"/>
      <c r="JD542" s="28"/>
      <c r="JE542" s="28"/>
      <c r="JF542" s="28"/>
      <c r="JG542" s="28"/>
      <c r="JH542" s="28"/>
      <c r="JI542" s="28"/>
      <c r="JJ542" s="28"/>
      <c r="JK542" s="28"/>
      <c r="JL542" s="28"/>
      <c r="JM542" s="28"/>
      <c r="JN542" s="28"/>
      <c r="JO542" s="28"/>
      <c r="JP542" s="28"/>
      <c r="JQ542" s="28"/>
      <c r="JR542" s="28"/>
      <c r="JS542" s="28"/>
      <c r="JT542" s="28"/>
      <c r="JU542" s="28"/>
      <c r="JV542" s="28"/>
      <c r="JW542" s="28"/>
      <c r="JX542" s="28"/>
      <c r="JY542" s="28"/>
      <c r="JZ542" s="28"/>
      <c r="KA542" s="28"/>
      <c r="KB542" s="28"/>
      <c r="KC542" s="28"/>
      <c r="KD542" s="28"/>
      <c r="KE542" s="28"/>
      <c r="KF542" s="28"/>
      <c r="KG542" s="28"/>
      <c r="KH542" s="28"/>
      <c r="KI542" s="28"/>
      <c r="KJ542" s="28"/>
      <c r="KK542" s="28"/>
      <c r="KL542" s="28"/>
      <c r="KM542" s="28"/>
      <c r="KN542" s="28"/>
      <c r="KO542" s="28"/>
      <c r="KP542" s="28"/>
      <c r="KQ542" s="28"/>
      <c r="KR542" s="28"/>
      <c r="KS542" s="28"/>
      <c r="KT542" s="28"/>
      <c r="KU542" s="28"/>
      <c r="KV542" s="28"/>
      <c r="KW542" s="28"/>
      <c r="KX542" s="28"/>
      <c r="KY542" s="28"/>
      <c r="KZ542" s="28"/>
      <c r="LA542" s="28"/>
      <c r="LB542" s="28"/>
      <c r="LC542" s="28"/>
      <c r="LD542" s="28"/>
      <c r="LE542" s="28"/>
      <c r="LF542" s="28"/>
      <c r="LG542" s="28"/>
      <c r="LH542" s="28"/>
      <c r="LI542" s="28"/>
      <c r="LJ542" s="28"/>
      <c r="LK542" s="28"/>
      <c r="LL542" s="28"/>
      <c r="LM542" s="28"/>
      <c r="LN542" s="28"/>
      <c r="LO542" s="28"/>
      <c r="LP542" s="28"/>
      <c r="LQ542" s="28"/>
      <c r="LR542" s="28"/>
      <c r="LS542" s="28"/>
      <c r="LT542" s="28"/>
      <c r="LU542" s="28"/>
      <c r="LV542" s="28"/>
      <c r="LW542" s="28"/>
      <c r="LX542" s="28"/>
      <c r="LY542" s="28"/>
      <c r="LZ542" s="28"/>
      <c r="MA542" s="28"/>
      <c r="MB542" s="28"/>
      <c r="MC542" s="28"/>
      <c r="MD542" s="28"/>
      <c r="ME542" s="28"/>
      <c r="MF542" s="28"/>
      <c r="MG542" s="28"/>
      <c r="MH542" s="28"/>
      <c r="MI542" s="28"/>
      <c r="MJ542" s="28"/>
      <c r="MK542" s="28"/>
      <c r="ML542" s="28"/>
      <c r="MM542" s="28"/>
      <c r="MN542" s="28"/>
      <c r="MO542" s="28"/>
      <c r="MP542" s="28"/>
      <c r="MQ542" s="28"/>
      <c r="MR542" s="28"/>
      <c r="MS542" s="28"/>
      <c r="MT542" s="28"/>
      <c r="MU542" s="28"/>
      <c r="MV542" s="28"/>
      <c r="MW542" s="28"/>
      <c r="MX542" s="28"/>
      <c r="MY542" s="28"/>
      <c r="MZ542" s="28"/>
      <c r="NA542" s="28"/>
      <c r="NB542" s="28"/>
      <c r="NC542" s="28"/>
      <c r="ND542" s="28"/>
      <c r="NE542" s="28"/>
      <c r="NF542" s="28"/>
      <c r="NG542" s="28"/>
      <c r="NH542" s="28"/>
      <c r="NI542" s="28"/>
      <c r="NJ542" s="28"/>
      <c r="NK542" s="28"/>
      <c r="NL542" s="28"/>
      <c r="NM542" s="28"/>
      <c r="NN542" s="28"/>
      <c r="NO542" s="28"/>
      <c r="NP542" s="28"/>
      <c r="NQ542" s="28"/>
      <c r="NR542" s="28"/>
      <c r="NS542" s="28"/>
      <c r="NT542" s="28"/>
      <c r="NU542" s="28"/>
      <c r="NV542" s="28"/>
      <c r="NW542" s="28"/>
      <c r="NX542" s="28"/>
      <c r="NY542" s="28"/>
      <c r="NZ542" s="28"/>
      <c r="OA542" s="28"/>
      <c r="OB542" s="28"/>
      <c r="OC542" s="28"/>
      <c r="OD542" s="28"/>
      <c r="OE542" s="28"/>
      <c r="OF542" s="28"/>
      <c r="OG542" s="28"/>
      <c r="OH542" s="28"/>
      <c r="OI542" s="28"/>
      <c r="OJ542" s="28"/>
      <c r="OK542" s="28"/>
      <c r="OL542" s="28"/>
      <c r="OM542" s="28"/>
      <c r="ON542" s="28"/>
      <c r="OO542" s="28"/>
      <c r="OP542" s="28"/>
      <c r="OQ542" s="28"/>
      <c r="OR542" s="28"/>
      <c r="OS542" s="28"/>
      <c r="OT542" s="28"/>
      <c r="OU542" s="28"/>
      <c r="OV542" s="28"/>
      <c r="OW542" s="28"/>
      <c r="OX542" s="28"/>
      <c r="OY542" s="28"/>
      <c r="OZ542" s="28"/>
      <c r="PA542" s="28"/>
      <c r="PB542" s="28"/>
      <c r="PC542" s="28"/>
      <c r="PD542" s="28"/>
      <c r="PE542" s="28"/>
      <c r="PF542" s="28"/>
      <c r="PG542" s="28"/>
      <c r="PH542" s="28"/>
      <c r="PI542" s="28"/>
      <c r="PJ542" s="28"/>
      <c r="PK542" s="28"/>
      <c r="PL542" s="28"/>
      <c r="PM542" s="28"/>
      <c r="PN542" s="28"/>
      <c r="PO542" s="28"/>
      <c r="PP542" s="28"/>
      <c r="PQ542" s="28"/>
      <c r="PR542" s="28"/>
      <c r="PS542" s="28"/>
      <c r="PT542" s="28"/>
      <c r="PU542" s="28"/>
      <c r="PV542" s="28"/>
      <c r="PW542" s="28"/>
      <c r="PX542" s="28"/>
      <c r="PY542" s="28"/>
      <c r="PZ542" s="28"/>
    </row>
    <row r="543" spans="2:442" s="26" customFormat="1" ht="64.5" customHeight="1" x14ac:dyDescent="0.3">
      <c r="B543" s="173"/>
      <c r="C543" s="173"/>
      <c r="D543" s="173"/>
      <c r="E543" s="182"/>
      <c r="F543" s="182"/>
      <c r="G543" s="182"/>
      <c r="H543" s="173"/>
      <c r="I543" s="173"/>
      <c r="J543" s="25" t="s">
        <v>127</v>
      </c>
      <c r="K543" s="4" t="s">
        <v>128</v>
      </c>
      <c r="L543" s="4" t="s">
        <v>85</v>
      </c>
      <c r="M543" s="27">
        <v>55</v>
      </c>
      <c r="N543" s="174"/>
      <c r="O543" s="173"/>
      <c r="P543" s="173"/>
      <c r="Q543" s="173"/>
      <c r="R543" s="191"/>
      <c r="S543" s="191"/>
      <c r="T543" s="197"/>
      <c r="U543" s="197"/>
      <c r="V543" s="188"/>
      <c r="W543" s="199"/>
      <c r="X543" s="199"/>
      <c r="Y543" s="199"/>
      <c r="Z543" s="199"/>
      <c r="AA543" s="199"/>
      <c r="AB543" s="199"/>
      <c r="AC543" s="174"/>
      <c r="AD543" s="175"/>
      <c r="AE543" s="175"/>
      <c r="AF543" s="173"/>
      <c r="AG543" s="174"/>
      <c r="AH543" s="174"/>
      <c r="AI543" s="174"/>
      <c r="AJ543" s="173"/>
      <c r="AK543" s="28"/>
      <c r="AL543" s="28"/>
      <c r="AM543" s="28"/>
      <c r="AN543" s="28"/>
      <c r="AO543" s="28"/>
      <c r="AP543" s="28"/>
      <c r="AQ543" s="28"/>
      <c r="AR543" s="28"/>
      <c r="AS543" s="28"/>
      <c r="AT543" s="28"/>
      <c r="AU543" s="28"/>
      <c r="AV543" s="28"/>
      <c r="AW543" s="28"/>
      <c r="AX543" s="28"/>
      <c r="AY543" s="28"/>
      <c r="AZ543" s="28"/>
      <c r="BA543" s="28"/>
      <c r="BB543" s="28"/>
      <c r="BC543" s="28"/>
      <c r="BD543" s="28"/>
      <c r="BE543" s="28"/>
      <c r="BF543" s="28"/>
      <c r="BG543" s="28"/>
      <c r="BH543" s="28"/>
      <c r="BI543" s="28"/>
      <c r="BJ543" s="28"/>
      <c r="BK543" s="28"/>
      <c r="BL543" s="28"/>
      <c r="BM543" s="28"/>
      <c r="BN543" s="28"/>
      <c r="BO543" s="28"/>
      <c r="BP543" s="28"/>
      <c r="BQ543" s="28"/>
      <c r="BR543" s="28"/>
      <c r="BS543" s="28"/>
      <c r="BT543" s="28"/>
      <c r="BU543" s="28"/>
      <c r="BV543" s="28"/>
      <c r="BW543" s="28"/>
      <c r="BX543" s="28"/>
      <c r="BY543" s="28"/>
      <c r="BZ543" s="28"/>
      <c r="CA543" s="28"/>
      <c r="CB543" s="28"/>
      <c r="CC543" s="28"/>
      <c r="CD543" s="28"/>
      <c r="CE543" s="28"/>
      <c r="CF543" s="28"/>
      <c r="CG543" s="28"/>
      <c r="CH543" s="28"/>
      <c r="CI543" s="28"/>
      <c r="CJ543" s="28"/>
      <c r="CK543" s="28"/>
      <c r="CL543" s="28"/>
      <c r="CM543" s="28"/>
      <c r="CN543" s="28"/>
      <c r="CO543" s="28"/>
      <c r="CP543" s="28"/>
      <c r="CQ543" s="28"/>
      <c r="CR543" s="28"/>
      <c r="CS543" s="28"/>
      <c r="CT543" s="28"/>
      <c r="CU543" s="28"/>
      <c r="CV543" s="28"/>
      <c r="CW543" s="28"/>
      <c r="CX543" s="28"/>
      <c r="CY543" s="28"/>
      <c r="CZ543" s="28"/>
      <c r="DA543" s="28"/>
      <c r="DB543" s="28"/>
      <c r="DC543" s="28"/>
      <c r="DD543" s="28"/>
      <c r="DE543" s="28"/>
      <c r="DF543" s="28"/>
      <c r="DG543" s="28"/>
      <c r="DH543" s="28"/>
      <c r="DI543" s="28"/>
      <c r="DJ543" s="28"/>
      <c r="DK543" s="28"/>
      <c r="DL543" s="28"/>
      <c r="DM543" s="28"/>
      <c r="DN543" s="28"/>
      <c r="DO543" s="28"/>
      <c r="DP543" s="28"/>
      <c r="DQ543" s="28"/>
      <c r="DR543" s="28"/>
      <c r="DS543" s="28"/>
      <c r="DT543" s="28"/>
      <c r="DU543" s="28"/>
      <c r="DV543" s="28"/>
      <c r="DW543" s="28"/>
      <c r="DX543" s="28"/>
      <c r="DY543" s="28"/>
      <c r="DZ543" s="28"/>
      <c r="EA543" s="28"/>
      <c r="EB543" s="28"/>
      <c r="EC543" s="28"/>
      <c r="ED543" s="28"/>
      <c r="EE543" s="28"/>
      <c r="EF543" s="28"/>
      <c r="EG543" s="28"/>
      <c r="EH543" s="28"/>
      <c r="EI543" s="28"/>
      <c r="EJ543" s="28"/>
      <c r="EK543" s="28"/>
      <c r="EL543" s="28"/>
      <c r="EM543" s="28"/>
      <c r="EN543" s="28"/>
      <c r="EO543" s="28"/>
      <c r="EP543" s="28"/>
      <c r="EQ543" s="28"/>
      <c r="ER543" s="28"/>
      <c r="ES543" s="28"/>
      <c r="ET543" s="28"/>
      <c r="EU543" s="28"/>
      <c r="EV543" s="28"/>
      <c r="EW543" s="28"/>
      <c r="EX543" s="28"/>
      <c r="EY543" s="28"/>
      <c r="EZ543" s="28"/>
      <c r="FA543" s="28"/>
      <c r="FB543" s="28"/>
      <c r="FC543" s="28"/>
      <c r="FD543" s="28"/>
      <c r="FE543" s="28"/>
      <c r="FF543" s="28"/>
      <c r="FG543" s="28"/>
      <c r="FH543" s="28"/>
      <c r="FI543" s="28"/>
      <c r="FJ543" s="28"/>
      <c r="FK543" s="28"/>
      <c r="FL543" s="28"/>
      <c r="FM543" s="28"/>
      <c r="FN543" s="28"/>
      <c r="FO543" s="28"/>
      <c r="FP543" s="28"/>
      <c r="FQ543" s="28"/>
      <c r="FR543" s="28"/>
      <c r="FS543" s="28"/>
      <c r="FT543" s="28"/>
      <c r="FU543" s="28"/>
      <c r="FV543" s="28"/>
      <c r="FW543" s="28"/>
      <c r="FX543" s="28"/>
      <c r="FY543" s="28"/>
      <c r="FZ543" s="28"/>
      <c r="GA543" s="28"/>
      <c r="GB543" s="28"/>
      <c r="GC543" s="28"/>
      <c r="GD543" s="28"/>
      <c r="GE543" s="28"/>
      <c r="GF543" s="28"/>
      <c r="GG543" s="28"/>
      <c r="GH543" s="28"/>
      <c r="GI543" s="28"/>
      <c r="GJ543" s="28"/>
      <c r="GK543" s="28"/>
      <c r="GL543" s="28"/>
      <c r="GM543" s="28"/>
      <c r="GN543" s="28"/>
      <c r="GO543" s="28"/>
      <c r="GP543" s="28"/>
      <c r="GQ543" s="28"/>
      <c r="GR543" s="28"/>
      <c r="GS543" s="28"/>
      <c r="GT543" s="28"/>
      <c r="GU543" s="28"/>
      <c r="GV543" s="28"/>
      <c r="GW543" s="28"/>
      <c r="GX543" s="28"/>
      <c r="GY543" s="28"/>
      <c r="GZ543" s="28"/>
      <c r="HA543" s="28"/>
      <c r="HB543" s="28"/>
      <c r="HC543" s="28"/>
      <c r="HD543" s="28"/>
      <c r="HE543" s="28"/>
      <c r="HF543" s="28"/>
      <c r="HG543" s="28"/>
      <c r="HH543" s="28"/>
      <c r="HI543" s="28"/>
      <c r="HJ543" s="28"/>
      <c r="HK543" s="28"/>
      <c r="HL543" s="28"/>
      <c r="HM543" s="28"/>
      <c r="HN543" s="28"/>
      <c r="HO543" s="28"/>
      <c r="HP543" s="28"/>
      <c r="HQ543" s="28"/>
      <c r="HR543" s="28"/>
      <c r="HS543" s="28"/>
      <c r="HT543" s="28"/>
      <c r="HU543" s="28"/>
      <c r="HV543" s="28"/>
      <c r="HW543" s="28"/>
      <c r="HX543" s="28"/>
      <c r="HY543" s="28"/>
      <c r="HZ543" s="28"/>
      <c r="IA543" s="28"/>
      <c r="IB543" s="28"/>
      <c r="IC543" s="28"/>
      <c r="ID543" s="28"/>
      <c r="IE543" s="28"/>
      <c r="IF543" s="28"/>
      <c r="IG543" s="28"/>
      <c r="IH543" s="28"/>
      <c r="II543" s="28"/>
      <c r="IJ543" s="28"/>
      <c r="IK543" s="28"/>
      <c r="IL543" s="28"/>
      <c r="IM543" s="28"/>
      <c r="IN543" s="28"/>
      <c r="IO543" s="28"/>
      <c r="IP543" s="28"/>
      <c r="IQ543" s="28"/>
      <c r="IR543" s="28"/>
      <c r="IS543" s="28"/>
      <c r="IT543" s="28"/>
      <c r="IU543" s="28"/>
      <c r="IV543" s="28"/>
      <c r="IW543" s="28"/>
      <c r="IX543" s="28"/>
      <c r="IY543" s="28"/>
      <c r="IZ543" s="28"/>
      <c r="JA543" s="28"/>
      <c r="JB543" s="28"/>
      <c r="JC543" s="28"/>
      <c r="JD543" s="28"/>
      <c r="JE543" s="28"/>
      <c r="JF543" s="28"/>
      <c r="JG543" s="28"/>
      <c r="JH543" s="28"/>
      <c r="JI543" s="28"/>
      <c r="JJ543" s="28"/>
      <c r="JK543" s="28"/>
      <c r="JL543" s="28"/>
      <c r="JM543" s="28"/>
      <c r="JN543" s="28"/>
      <c r="JO543" s="28"/>
      <c r="JP543" s="28"/>
      <c r="JQ543" s="28"/>
      <c r="JR543" s="28"/>
      <c r="JS543" s="28"/>
      <c r="JT543" s="28"/>
      <c r="JU543" s="28"/>
      <c r="JV543" s="28"/>
      <c r="JW543" s="28"/>
      <c r="JX543" s="28"/>
      <c r="JY543" s="28"/>
      <c r="JZ543" s="28"/>
      <c r="KA543" s="28"/>
      <c r="KB543" s="28"/>
      <c r="KC543" s="28"/>
      <c r="KD543" s="28"/>
      <c r="KE543" s="28"/>
      <c r="KF543" s="28"/>
      <c r="KG543" s="28"/>
      <c r="KH543" s="28"/>
      <c r="KI543" s="28"/>
      <c r="KJ543" s="28"/>
      <c r="KK543" s="28"/>
      <c r="KL543" s="28"/>
      <c r="KM543" s="28"/>
      <c r="KN543" s="28"/>
      <c r="KO543" s="28"/>
      <c r="KP543" s="28"/>
      <c r="KQ543" s="28"/>
      <c r="KR543" s="28"/>
      <c r="KS543" s="28"/>
      <c r="KT543" s="28"/>
      <c r="KU543" s="28"/>
      <c r="KV543" s="28"/>
      <c r="KW543" s="28"/>
      <c r="KX543" s="28"/>
      <c r="KY543" s="28"/>
      <c r="KZ543" s="28"/>
      <c r="LA543" s="28"/>
      <c r="LB543" s="28"/>
      <c r="LC543" s="28"/>
      <c r="LD543" s="28"/>
      <c r="LE543" s="28"/>
      <c r="LF543" s="28"/>
      <c r="LG543" s="28"/>
      <c r="LH543" s="28"/>
      <c r="LI543" s="28"/>
      <c r="LJ543" s="28"/>
      <c r="LK543" s="28"/>
      <c r="LL543" s="28"/>
      <c r="LM543" s="28"/>
      <c r="LN543" s="28"/>
      <c r="LO543" s="28"/>
      <c r="LP543" s="28"/>
      <c r="LQ543" s="28"/>
      <c r="LR543" s="28"/>
      <c r="LS543" s="28"/>
      <c r="LT543" s="28"/>
      <c r="LU543" s="28"/>
      <c r="LV543" s="28"/>
      <c r="LW543" s="28"/>
      <c r="LX543" s="28"/>
      <c r="LY543" s="28"/>
      <c r="LZ543" s="28"/>
      <c r="MA543" s="28"/>
      <c r="MB543" s="28"/>
      <c r="MC543" s="28"/>
      <c r="MD543" s="28"/>
      <c r="ME543" s="28"/>
      <c r="MF543" s="28"/>
      <c r="MG543" s="28"/>
      <c r="MH543" s="28"/>
      <c r="MI543" s="28"/>
      <c r="MJ543" s="28"/>
      <c r="MK543" s="28"/>
      <c r="ML543" s="28"/>
      <c r="MM543" s="28"/>
      <c r="MN543" s="28"/>
      <c r="MO543" s="28"/>
      <c r="MP543" s="28"/>
      <c r="MQ543" s="28"/>
      <c r="MR543" s="28"/>
      <c r="MS543" s="28"/>
      <c r="MT543" s="28"/>
      <c r="MU543" s="28"/>
      <c r="MV543" s="28"/>
      <c r="MW543" s="28"/>
      <c r="MX543" s="28"/>
      <c r="MY543" s="28"/>
      <c r="MZ543" s="28"/>
      <c r="NA543" s="28"/>
      <c r="NB543" s="28"/>
      <c r="NC543" s="28"/>
      <c r="ND543" s="28"/>
      <c r="NE543" s="28"/>
      <c r="NF543" s="28"/>
      <c r="NG543" s="28"/>
      <c r="NH543" s="28"/>
      <c r="NI543" s="28"/>
      <c r="NJ543" s="28"/>
      <c r="NK543" s="28"/>
      <c r="NL543" s="28"/>
      <c r="NM543" s="28"/>
      <c r="NN543" s="28"/>
      <c r="NO543" s="28"/>
      <c r="NP543" s="28"/>
      <c r="NQ543" s="28"/>
      <c r="NR543" s="28"/>
      <c r="NS543" s="28"/>
      <c r="NT543" s="28"/>
      <c r="NU543" s="28"/>
      <c r="NV543" s="28"/>
      <c r="NW543" s="28"/>
      <c r="NX543" s="28"/>
      <c r="NY543" s="28"/>
      <c r="NZ543" s="28"/>
      <c r="OA543" s="28"/>
      <c r="OB543" s="28"/>
      <c r="OC543" s="28"/>
      <c r="OD543" s="28"/>
      <c r="OE543" s="28"/>
      <c r="OF543" s="28"/>
      <c r="OG543" s="28"/>
      <c r="OH543" s="28"/>
      <c r="OI543" s="28"/>
      <c r="OJ543" s="28"/>
      <c r="OK543" s="28"/>
      <c r="OL543" s="28"/>
      <c r="OM543" s="28"/>
      <c r="ON543" s="28"/>
      <c r="OO543" s="28"/>
      <c r="OP543" s="28"/>
      <c r="OQ543" s="28"/>
      <c r="OR543" s="28"/>
      <c r="OS543" s="28"/>
      <c r="OT543" s="28"/>
      <c r="OU543" s="28"/>
      <c r="OV543" s="28"/>
      <c r="OW543" s="28"/>
      <c r="OX543" s="28"/>
      <c r="OY543" s="28"/>
      <c r="OZ543" s="28"/>
      <c r="PA543" s="28"/>
      <c r="PB543" s="28"/>
      <c r="PC543" s="28"/>
      <c r="PD543" s="28"/>
      <c r="PE543" s="28"/>
      <c r="PF543" s="28"/>
      <c r="PG543" s="28"/>
      <c r="PH543" s="28"/>
      <c r="PI543" s="28"/>
      <c r="PJ543" s="28"/>
      <c r="PK543" s="28"/>
      <c r="PL543" s="28"/>
      <c r="PM543" s="28"/>
      <c r="PN543" s="28"/>
      <c r="PO543" s="28"/>
      <c r="PP543" s="28"/>
      <c r="PQ543" s="28"/>
      <c r="PR543" s="28"/>
      <c r="PS543" s="28"/>
      <c r="PT543" s="28"/>
      <c r="PU543" s="28"/>
      <c r="PV543" s="28"/>
      <c r="PW543" s="28"/>
      <c r="PX543" s="28"/>
      <c r="PY543" s="28"/>
      <c r="PZ543" s="28"/>
    </row>
    <row r="544" spans="2:442" s="26" customFormat="1" ht="131.15" customHeight="1" x14ac:dyDescent="0.3">
      <c r="B544" s="167" t="s">
        <v>835</v>
      </c>
      <c r="C544" s="167" t="s">
        <v>844</v>
      </c>
      <c r="D544" s="173" t="s">
        <v>841</v>
      </c>
      <c r="E544" s="182" t="s">
        <v>67</v>
      </c>
      <c r="F544" s="182" t="s">
        <v>134</v>
      </c>
      <c r="G544" s="182" t="s">
        <v>147</v>
      </c>
      <c r="H544" s="173" t="s">
        <v>70</v>
      </c>
      <c r="I544" s="173" t="s">
        <v>79</v>
      </c>
      <c r="J544" s="9" t="s">
        <v>215</v>
      </c>
      <c r="K544" s="6" t="s">
        <v>107</v>
      </c>
      <c r="L544" s="6" t="s">
        <v>86</v>
      </c>
      <c r="M544" s="6">
        <v>40</v>
      </c>
      <c r="N544" s="174" t="s">
        <v>108</v>
      </c>
      <c r="O544" s="167" t="s">
        <v>370</v>
      </c>
      <c r="P544" s="173" t="s">
        <v>75</v>
      </c>
      <c r="Q544" s="173" t="s">
        <v>76</v>
      </c>
      <c r="R544" s="191" t="s">
        <v>77</v>
      </c>
      <c r="S544" s="191" t="s">
        <v>109</v>
      </c>
      <c r="T544" s="197">
        <f>V544+Y544</f>
        <v>228120.817599</v>
      </c>
      <c r="U544" s="197">
        <f>+T544/M545</f>
        <v>114060.4087995</v>
      </c>
      <c r="V544" s="249">
        <v>193902.69495915002</v>
      </c>
      <c r="W544" s="176" t="s">
        <v>79</v>
      </c>
      <c r="X544" s="176" t="s">
        <v>79</v>
      </c>
      <c r="Y544" s="249">
        <v>34218.12263985</v>
      </c>
      <c r="Z544" s="176" t="s">
        <v>98</v>
      </c>
      <c r="AA544" s="176" t="s">
        <v>79</v>
      </c>
      <c r="AB544" s="249">
        <v>40288.192401000008</v>
      </c>
      <c r="AC544" s="174" t="s">
        <v>149</v>
      </c>
      <c r="AD544" s="175" t="s">
        <v>79</v>
      </c>
      <c r="AE544" s="175">
        <f>V544+Y544</f>
        <v>228120.817599</v>
      </c>
      <c r="AF544" s="174" t="s">
        <v>79</v>
      </c>
      <c r="AG544" s="174" t="s">
        <v>33</v>
      </c>
      <c r="AH544" s="261" t="s">
        <v>161</v>
      </c>
      <c r="AI544" s="261" t="s">
        <v>162</v>
      </c>
      <c r="AJ544" s="191"/>
      <c r="AK544" s="28"/>
      <c r="AL544" s="28"/>
      <c r="AM544" s="28"/>
      <c r="AN544" s="28"/>
      <c r="AO544" s="28"/>
      <c r="AP544" s="28"/>
      <c r="AQ544" s="28"/>
      <c r="AR544" s="28"/>
      <c r="AS544" s="28"/>
      <c r="AT544" s="28"/>
      <c r="AU544" s="28"/>
      <c r="AV544" s="28"/>
      <c r="AW544" s="28"/>
      <c r="AX544" s="28"/>
      <c r="AY544" s="28"/>
      <c r="AZ544" s="28"/>
      <c r="BA544" s="28"/>
      <c r="BB544" s="28"/>
      <c r="BC544" s="28"/>
      <c r="BD544" s="28"/>
      <c r="BE544" s="28"/>
      <c r="BF544" s="28"/>
      <c r="BG544" s="28"/>
      <c r="BH544" s="28"/>
      <c r="BI544" s="28"/>
      <c r="BJ544" s="28"/>
      <c r="BK544" s="28"/>
      <c r="BL544" s="28"/>
      <c r="BM544" s="28"/>
      <c r="BN544" s="28"/>
      <c r="BO544" s="28"/>
      <c r="BP544" s="28"/>
      <c r="BQ544" s="28"/>
      <c r="BR544" s="28"/>
      <c r="BS544" s="28"/>
      <c r="BT544" s="28"/>
      <c r="BU544" s="28"/>
      <c r="BV544" s="28"/>
      <c r="BW544" s="28"/>
      <c r="BX544" s="28"/>
      <c r="BY544" s="28"/>
      <c r="BZ544" s="28"/>
      <c r="CA544" s="28"/>
      <c r="CB544" s="28"/>
      <c r="CC544" s="28"/>
      <c r="CD544" s="28"/>
      <c r="CE544" s="28"/>
      <c r="CF544" s="28"/>
      <c r="CG544" s="28"/>
      <c r="CH544" s="28"/>
      <c r="CI544" s="28"/>
      <c r="CJ544" s="28"/>
      <c r="CK544" s="28"/>
      <c r="CL544" s="28"/>
      <c r="CM544" s="28"/>
      <c r="CN544" s="28"/>
      <c r="CO544" s="28"/>
      <c r="CP544" s="28"/>
      <c r="CQ544" s="28"/>
      <c r="CR544" s="28"/>
      <c r="CS544" s="28"/>
      <c r="CT544" s="28"/>
      <c r="CU544" s="28"/>
      <c r="CV544" s="28"/>
      <c r="CW544" s="28"/>
      <c r="CX544" s="28"/>
      <c r="CY544" s="28"/>
      <c r="CZ544" s="28"/>
      <c r="DA544" s="28"/>
      <c r="DB544" s="28"/>
      <c r="DC544" s="28"/>
      <c r="DD544" s="28"/>
      <c r="DE544" s="28"/>
      <c r="DF544" s="28"/>
      <c r="DG544" s="28"/>
      <c r="DH544" s="28"/>
      <c r="DI544" s="28"/>
      <c r="DJ544" s="28"/>
      <c r="DK544" s="28"/>
      <c r="DL544" s="28"/>
      <c r="DM544" s="28"/>
      <c r="DN544" s="28"/>
      <c r="DO544" s="28"/>
      <c r="DP544" s="28"/>
      <c r="DQ544" s="28"/>
      <c r="DR544" s="28"/>
      <c r="DS544" s="28"/>
      <c r="DT544" s="28"/>
      <c r="DU544" s="28"/>
      <c r="DV544" s="28"/>
      <c r="DW544" s="28"/>
      <c r="DX544" s="28"/>
      <c r="DY544" s="28"/>
      <c r="DZ544" s="28"/>
      <c r="EA544" s="28"/>
      <c r="EB544" s="28"/>
      <c r="EC544" s="28"/>
      <c r="ED544" s="28"/>
      <c r="EE544" s="28"/>
      <c r="EF544" s="28"/>
      <c r="EG544" s="28"/>
      <c r="EH544" s="28"/>
      <c r="EI544" s="28"/>
      <c r="EJ544" s="28"/>
      <c r="EK544" s="28"/>
      <c r="EL544" s="28"/>
      <c r="EM544" s="28"/>
      <c r="EN544" s="28"/>
      <c r="EO544" s="28"/>
      <c r="EP544" s="28"/>
      <c r="EQ544" s="28"/>
      <c r="ER544" s="28"/>
      <c r="ES544" s="28"/>
      <c r="ET544" s="28"/>
      <c r="EU544" s="28"/>
      <c r="EV544" s="28"/>
      <c r="EW544" s="28"/>
      <c r="EX544" s="28"/>
      <c r="EY544" s="28"/>
      <c r="EZ544" s="28"/>
      <c r="FA544" s="28"/>
      <c r="FB544" s="28"/>
      <c r="FC544" s="28"/>
      <c r="FD544" s="28"/>
      <c r="FE544" s="28"/>
      <c r="FF544" s="28"/>
      <c r="FG544" s="28"/>
      <c r="FH544" s="28"/>
      <c r="FI544" s="28"/>
      <c r="FJ544" s="28"/>
      <c r="FK544" s="28"/>
      <c r="FL544" s="28"/>
      <c r="FM544" s="28"/>
      <c r="FN544" s="28"/>
      <c r="FO544" s="28"/>
      <c r="FP544" s="28"/>
      <c r="FQ544" s="28"/>
      <c r="FR544" s="28"/>
      <c r="FS544" s="28"/>
      <c r="FT544" s="28"/>
      <c r="FU544" s="28"/>
      <c r="FV544" s="28"/>
      <c r="FW544" s="28"/>
      <c r="FX544" s="28"/>
      <c r="FY544" s="28"/>
      <c r="FZ544" s="28"/>
      <c r="GA544" s="28"/>
      <c r="GB544" s="28"/>
      <c r="GC544" s="28"/>
      <c r="GD544" s="28"/>
      <c r="GE544" s="28"/>
      <c r="GF544" s="28"/>
      <c r="GG544" s="28"/>
      <c r="GH544" s="28"/>
      <c r="GI544" s="28"/>
      <c r="GJ544" s="28"/>
      <c r="GK544" s="28"/>
      <c r="GL544" s="28"/>
      <c r="GM544" s="28"/>
      <c r="GN544" s="28"/>
      <c r="GO544" s="28"/>
      <c r="GP544" s="28"/>
      <c r="GQ544" s="28"/>
      <c r="GR544" s="28"/>
      <c r="GS544" s="28"/>
      <c r="GT544" s="28"/>
      <c r="GU544" s="28"/>
      <c r="GV544" s="28"/>
      <c r="GW544" s="28"/>
      <c r="GX544" s="28"/>
      <c r="GY544" s="28"/>
      <c r="GZ544" s="28"/>
      <c r="HA544" s="28"/>
      <c r="HB544" s="28"/>
      <c r="HC544" s="28"/>
      <c r="HD544" s="28"/>
      <c r="HE544" s="28"/>
      <c r="HF544" s="28"/>
      <c r="HG544" s="28"/>
      <c r="HH544" s="28"/>
      <c r="HI544" s="28"/>
      <c r="HJ544" s="28"/>
      <c r="HK544" s="28"/>
      <c r="HL544" s="28"/>
      <c r="HM544" s="28"/>
      <c r="HN544" s="28"/>
      <c r="HO544" s="28"/>
      <c r="HP544" s="28"/>
      <c r="HQ544" s="28"/>
      <c r="HR544" s="28"/>
      <c r="HS544" s="28"/>
      <c r="HT544" s="28"/>
      <c r="HU544" s="28"/>
      <c r="HV544" s="28"/>
      <c r="HW544" s="28"/>
      <c r="HX544" s="28"/>
      <c r="HY544" s="28"/>
      <c r="HZ544" s="28"/>
      <c r="IA544" s="28"/>
      <c r="IB544" s="28"/>
      <c r="IC544" s="28"/>
      <c r="ID544" s="28"/>
      <c r="IE544" s="28"/>
      <c r="IF544" s="28"/>
      <c r="IG544" s="28"/>
      <c r="IH544" s="28"/>
      <c r="II544" s="28"/>
      <c r="IJ544" s="28"/>
      <c r="IK544" s="28"/>
      <c r="IL544" s="28"/>
      <c r="IM544" s="28"/>
      <c r="IN544" s="28"/>
      <c r="IO544" s="28"/>
      <c r="IP544" s="28"/>
      <c r="IQ544" s="28"/>
      <c r="IR544" s="28"/>
      <c r="IS544" s="28"/>
      <c r="IT544" s="28"/>
      <c r="IU544" s="28"/>
      <c r="IV544" s="28"/>
      <c r="IW544" s="28"/>
      <c r="IX544" s="28"/>
      <c r="IY544" s="28"/>
      <c r="IZ544" s="28"/>
      <c r="JA544" s="28"/>
      <c r="JB544" s="28"/>
      <c r="JC544" s="28"/>
      <c r="JD544" s="28"/>
      <c r="JE544" s="28"/>
      <c r="JF544" s="28"/>
      <c r="JG544" s="28"/>
      <c r="JH544" s="28"/>
      <c r="JI544" s="28"/>
      <c r="JJ544" s="28"/>
      <c r="JK544" s="28"/>
      <c r="JL544" s="28"/>
      <c r="JM544" s="28"/>
      <c r="JN544" s="28"/>
      <c r="JO544" s="28"/>
      <c r="JP544" s="28"/>
      <c r="JQ544" s="28"/>
      <c r="JR544" s="28"/>
      <c r="JS544" s="28"/>
      <c r="JT544" s="28"/>
      <c r="JU544" s="28"/>
      <c r="JV544" s="28"/>
      <c r="JW544" s="28"/>
      <c r="JX544" s="28"/>
      <c r="JY544" s="28"/>
      <c r="JZ544" s="28"/>
      <c r="KA544" s="28"/>
      <c r="KB544" s="28"/>
      <c r="KC544" s="28"/>
      <c r="KD544" s="28"/>
      <c r="KE544" s="28"/>
      <c r="KF544" s="28"/>
      <c r="KG544" s="28"/>
      <c r="KH544" s="28"/>
      <c r="KI544" s="28"/>
      <c r="KJ544" s="28"/>
      <c r="KK544" s="28"/>
      <c r="KL544" s="28"/>
      <c r="KM544" s="28"/>
      <c r="KN544" s="28"/>
      <c r="KO544" s="28"/>
      <c r="KP544" s="28"/>
      <c r="KQ544" s="28"/>
      <c r="KR544" s="28"/>
      <c r="KS544" s="28"/>
      <c r="KT544" s="28"/>
      <c r="KU544" s="28"/>
      <c r="KV544" s="28"/>
      <c r="KW544" s="28"/>
      <c r="KX544" s="28"/>
      <c r="KY544" s="28"/>
      <c r="KZ544" s="28"/>
      <c r="LA544" s="28"/>
      <c r="LB544" s="28"/>
      <c r="LC544" s="28"/>
      <c r="LD544" s="28"/>
      <c r="LE544" s="28"/>
      <c r="LF544" s="28"/>
      <c r="LG544" s="28"/>
      <c r="LH544" s="28"/>
      <c r="LI544" s="28"/>
      <c r="LJ544" s="28"/>
      <c r="LK544" s="28"/>
      <c r="LL544" s="28"/>
      <c r="LM544" s="28"/>
      <c r="LN544" s="28"/>
      <c r="LO544" s="28"/>
      <c r="LP544" s="28"/>
      <c r="LQ544" s="28"/>
      <c r="LR544" s="28"/>
      <c r="LS544" s="28"/>
      <c r="LT544" s="28"/>
      <c r="LU544" s="28"/>
      <c r="LV544" s="28"/>
      <c r="LW544" s="28"/>
      <c r="LX544" s="28"/>
      <c r="LY544" s="28"/>
      <c r="LZ544" s="28"/>
      <c r="MA544" s="28"/>
      <c r="MB544" s="28"/>
      <c r="MC544" s="28"/>
      <c r="MD544" s="28"/>
      <c r="ME544" s="28"/>
      <c r="MF544" s="28"/>
      <c r="MG544" s="28"/>
      <c r="MH544" s="28"/>
      <c r="MI544" s="28"/>
      <c r="MJ544" s="28"/>
      <c r="MK544" s="28"/>
      <c r="ML544" s="28"/>
      <c r="MM544" s="28"/>
      <c r="MN544" s="28"/>
      <c r="MO544" s="28"/>
      <c r="MP544" s="28"/>
      <c r="MQ544" s="28"/>
      <c r="MR544" s="28"/>
      <c r="MS544" s="28"/>
      <c r="MT544" s="28"/>
      <c r="MU544" s="28"/>
      <c r="MV544" s="28"/>
      <c r="MW544" s="28"/>
      <c r="MX544" s="28"/>
      <c r="MY544" s="28"/>
      <c r="MZ544" s="28"/>
      <c r="NA544" s="28"/>
      <c r="NB544" s="28"/>
      <c r="NC544" s="28"/>
      <c r="ND544" s="28"/>
      <c r="NE544" s="28"/>
      <c r="NF544" s="28"/>
      <c r="NG544" s="28"/>
      <c r="NH544" s="28"/>
      <c r="NI544" s="28"/>
      <c r="NJ544" s="28"/>
      <c r="NK544" s="28"/>
      <c r="NL544" s="28"/>
      <c r="NM544" s="28"/>
      <c r="NN544" s="28"/>
      <c r="NO544" s="28"/>
      <c r="NP544" s="28"/>
      <c r="NQ544" s="28"/>
      <c r="NR544" s="28"/>
      <c r="NS544" s="28"/>
      <c r="NT544" s="28"/>
      <c r="NU544" s="28"/>
      <c r="NV544" s="28"/>
      <c r="NW544" s="28"/>
      <c r="NX544" s="28"/>
      <c r="NY544" s="28"/>
      <c r="NZ544" s="28"/>
      <c r="OA544" s="28"/>
      <c r="OB544" s="28"/>
      <c r="OC544" s="28"/>
      <c r="OD544" s="28"/>
      <c r="OE544" s="28"/>
      <c r="OF544" s="28"/>
      <c r="OG544" s="28"/>
      <c r="OH544" s="28"/>
      <c r="OI544" s="28"/>
      <c r="OJ544" s="28"/>
      <c r="OK544" s="28"/>
      <c r="OL544" s="28"/>
      <c r="OM544" s="28"/>
      <c r="ON544" s="28"/>
      <c r="OO544" s="28"/>
      <c r="OP544" s="28"/>
      <c r="OQ544" s="28"/>
      <c r="OR544" s="28"/>
      <c r="OS544" s="28"/>
      <c r="OT544" s="28"/>
      <c r="OU544" s="28"/>
      <c r="OV544" s="28"/>
      <c r="OW544" s="28"/>
      <c r="OX544" s="28"/>
      <c r="OY544" s="28"/>
      <c r="OZ544" s="28"/>
      <c r="PA544" s="28"/>
      <c r="PB544" s="28"/>
      <c r="PC544" s="28"/>
      <c r="PD544" s="28"/>
      <c r="PE544" s="28"/>
      <c r="PF544" s="28"/>
      <c r="PG544" s="28"/>
      <c r="PH544" s="28"/>
      <c r="PI544" s="28"/>
      <c r="PJ544" s="28"/>
      <c r="PK544" s="28"/>
      <c r="PL544" s="28"/>
      <c r="PM544" s="28"/>
      <c r="PN544" s="28"/>
      <c r="PO544" s="28"/>
      <c r="PP544" s="28"/>
      <c r="PQ544" s="28"/>
      <c r="PR544" s="28"/>
      <c r="PS544" s="28"/>
      <c r="PT544" s="28"/>
      <c r="PU544" s="28"/>
      <c r="PV544" s="28"/>
      <c r="PW544" s="28"/>
      <c r="PX544" s="28"/>
      <c r="PY544" s="28"/>
      <c r="PZ544" s="28"/>
    </row>
    <row r="545" spans="1:442" s="26" customFormat="1" ht="64.5" customHeight="1" x14ac:dyDescent="0.3">
      <c r="B545" s="168"/>
      <c r="C545" s="168"/>
      <c r="D545" s="173"/>
      <c r="E545" s="182"/>
      <c r="F545" s="182"/>
      <c r="G545" s="182"/>
      <c r="H545" s="173"/>
      <c r="I545" s="173"/>
      <c r="J545" s="9" t="s">
        <v>111</v>
      </c>
      <c r="K545" s="6" t="s">
        <v>112</v>
      </c>
      <c r="L545" s="6" t="s">
        <v>85</v>
      </c>
      <c r="M545" s="6">
        <v>2</v>
      </c>
      <c r="N545" s="174"/>
      <c r="O545" s="168"/>
      <c r="P545" s="173"/>
      <c r="Q545" s="173"/>
      <c r="R545" s="191"/>
      <c r="S545" s="191"/>
      <c r="T545" s="197"/>
      <c r="U545" s="197"/>
      <c r="V545" s="249"/>
      <c r="W545" s="176"/>
      <c r="X545" s="176"/>
      <c r="Y545" s="249"/>
      <c r="Z545" s="176"/>
      <c r="AA545" s="176"/>
      <c r="AB545" s="249"/>
      <c r="AC545" s="174"/>
      <c r="AD545" s="175"/>
      <c r="AE545" s="175"/>
      <c r="AF545" s="173"/>
      <c r="AG545" s="174"/>
      <c r="AH545" s="262"/>
      <c r="AI545" s="262"/>
      <c r="AJ545" s="191"/>
      <c r="AK545" s="28"/>
      <c r="AL545" s="28"/>
      <c r="AM545" s="28"/>
      <c r="AN545" s="28"/>
      <c r="AO545" s="28"/>
      <c r="AP545" s="28"/>
      <c r="AQ545" s="28"/>
      <c r="AR545" s="28"/>
      <c r="AS545" s="28"/>
      <c r="AT545" s="28"/>
      <c r="AU545" s="28"/>
      <c r="AV545" s="28"/>
      <c r="AW545" s="28"/>
      <c r="AX545" s="28"/>
      <c r="AY545" s="28"/>
      <c r="AZ545" s="28"/>
      <c r="BA545" s="28"/>
      <c r="BB545" s="28"/>
      <c r="BC545" s="28"/>
      <c r="BD545" s="28"/>
      <c r="BE545" s="28"/>
      <c r="BF545" s="28"/>
      <c r="BG545" s="28"/>
      <c r="BH545" s="28"/>
      <c r="BI545" s="28"/>
      <c r="BJ545" s="28"/>
      <c r="BK545" s="28"/>
      <c r="BL545" s="28"/>
      <c r="BM545" s="28"/>
      <c r="BN545" s="28"/>
      <c r="BO545" s="28"/>
      <c r="BP545" s="28"/>
      <c r="BQ545" s="28"/>
      <c r="BR545" s="28"/>
      <c r="BS545" s="28"/>
      <c r="BT545" s="28"/>
      <c r="BU545" s="28"/>
      <c r="BV545" s="28"/>
      <c r="BW545" s="28"/>
      <c r="BX545" s="28"/>
      <c r="BY545" s="28"/>
      <c r="BZ545" s="28"/>
      <c r="CA545" s="28"/>
      <c r="CB545" s="28"/>
      <c r="CC545" s="28"/>
      <c r="CD545" s="28"/>
      <c r="CE545" s="28"/>
      <c r="CF545" s="28"/>
      <c r="CG545" s="28"/>
      <c r="CH545" s="28"/>
      <c r="CI545" s="28"/>
      <c r="CJ545" s="28"/>
      <c r="CK545" s="28"/>
      <c r="CL545" s="28"/>
      <c r="CM545" s="28"/>
      <c r="CN545" s="28"/>
      <c r="CO545" s="28"/>
      <c r="CP545" s="28"/>
      <c r="CQ545" s="28"/>
      <c r="CR545" s="28"/>
      <c r="CS545" s="28"/>
      <c r="CT545" s="28"/>
      <c r="CU545" s="28"/>
      <c r="CV545" s="28"/>
      <c r="CW545" s="28"/>
      <c r="CX545" s="28"/>
      <c r="CY545" s="28"/>
      <c r="CZ545" s="28"/>
      <c r="DA545" s="28"/>
      <c r="DB545" s="28"/>
      <c r="DC545" s="28"/>
      <c r="DD545" s="28"/>
      <c r="DE545" s="28"/>
      <c r="DF545" s="28"/>
      <c r="DG545" s="28"/>
      <c r="DH545" s="28"/>
      <c r="DI545" s="28"/>
      <c r="DJ545" s="28"/>
      <c r="DK545" s="28"/>
      <c r="DL545" s="28"/>
      <c r="DM545" s="28"/>
      <c r="DN545" s="28"/>
      <c r="DO545" s="28"/>
      <c r="DP545" s="28"/>
      <c r="DQ545" s="28"/>
      <c r="DR545" s="28"/>
      <c r="DS545" s="28"/>
      <c r="DT545" s="28"/>
      <c r="DU545" s="28"/>
      <c r="DV545" s="28"/>
      <c r="DW545" s="28"/>
      <c r="DX545" s="28"/>
      <c r="DY545" s="28"/>
      <c r="DZ545" s="28"/>
      <c r="EA545" s="28"/>
      <c r="EB545" s="28"/>
      <c r="EC545" s="28"/>
      <c r="ED545" s="28"/>
      <c r="EE545" s="28"/>
      <c r="EF545" s="28"/>
      <c r="EG545" s="28"/>
      <c r="EH545" s="28"/>
      <c r="EI545" s="28"/>
      <c r="EJ545" s="28"/>
      <c r="EK545" s="28"/>
      <c r="EL545" s="28"/>
      <c r="EM545" s="28"/>
      <c r="EN545" s="28"/>
      <c r="EO545" s="28"/>
      <c r="EP545" s="28"/>
      <c r="EQ545" s="28"/>
      <c r="ER545" s="28"/>
      <c r="ES545" s="28"/>
      <c r="ET545" s="28"/>
      <c r="EU545" s="28"/>
      <c r="EV545" s="28"/>
      <c r="EW545" s="28"/>
      <c r="EX545" s="28"/>
      <c r="EY545" s="28"/>
      <c r="EZ545" s="28"/>
      <c r="FA545" s="28"/>
      <c r="FB545" s="28"/>
      <c r="FC545" s="28"/>
      <c r="FD545" s="28"/>
      <c r="FE545" s="28"/>
      <c r="FF545" s="28"/>
      <c r="FG545" s="28"/>
      <c r="FH545" s="28"/>
      <c r="FI545" s="28"/>
      <c r="FJ545" s="28"/>
      <c r="FK545" s="28"/>
      <c r="FL545" s="28"/>
      <c r="FM545" s="28"/>
      <c r="FN545" s="28"/>
      <c r="FO545" s="28"/>
      <c r="FP545" s="28"/>
      <c r="FQ545" s="28"/>
      <c r="FR545" s="28"/>
      <c r="FS545" s="28"/>
      <c r="FT545" s="28"/>
      <c r="FU545" s="28"/>
      <c r="FV545" s="28"/>
      <c r="FW545" s="28"/>
      <c r="FX545" s="28"/>
      <c r="FY545" s="28"/>
      <c r="FZ545" s="28"/>
      <c r="GA545" s="28"/>
      <c r="GB545" s="28"/>
      <c r="GC545" s="28"/>
      <c r="GD545" s="28"/>
      <c r="GE545" s="28"/>
      <c r="GF545" s="28"/>
      <c r="GG545" s="28"/>
      <c r="GH545" s="28"/>
      <c r="GI545" s="28"/>
      <c r="GJ545" s="28"/>
      <c r="GK545" s="28"/>
      <c r="GL545" s="28"/>
      <c r="GM545" s="28"/>
      <c r="GN545" s="28"/>
      <c r="GO545" s="28"/>
      <c r="GP545" s="28"/>
      <c r="GQ545" s="28"/>
      <c r="GR545" s="28"/>
      <c r="GS545" s="28"/>
      <c r="GT545" s="28"/>
      <c r="GU545" s="28"/>
      <c r="GV545" s="28"/>
      <c r="GW545" s="28"/>
      <c r="GX545" s="28"/>
      <c r="GY545" s="28"/>
      <c r="GZ545" s="28"/>
      <c r="HA545" s="28"/>
      <c r="HB545" s="28"/>
      <c r="HC545" s="28"/>
      <c r="HD545" s="28"/>
      <c r="HE545" s="28"/>
      <c r="HF545" s="28"/>
      <c r="HG545" s="28"/>
      <c r="HH545" s="28"/>
      <c r="HI545" s="28"/>
      <c r="HJ545" s="28"/>
      <c r="HK545" s="28"/>
      <c r="HL545" s="28"/>
      <c r="HM545" s="28"/>
      <c r="HN545" s="28"/>
      <c r="HO545" s="28"/>
      <c r="HP545" s="28"/>
      <c r="HQ545" s="28"/>
      <c r="HR545" s="28"/>
      <c r="HS545" s="28"/>
      <c r="HT545" s="28"/>
      <c r="HU545" s="28"/>
      <c r="HV545" s="28"/>
      <c r="HW545" s="28"/>
      <c r="HX545" s="28"/>
      <c r="HY545" s="28"/>
      <c r="HZ545" s="28"/>
      <c r="IA545" s="28"/>
      <c r="IB545" s="28"/>
      <c r="IC545" s="28"/>
      <c r="ID545" s="28"/>
      <c r="IE545" s="28"/>
      <c r="IF545" s="28"/>
      <c r="IG545" s="28"/>
      <c r="IH545" s="28"/>
      <c r="II545" s="28"/>
      <c r="IJ545" s="28"/>
      <c r="IK545" s="28"/>
      <c r="IL545" s="28"/>
      <c r="IM545" s="28"/>
      <c r="IN545" s="28"/>
      <c r="IO545" s="28"/>
      <c r="IP545" s="28"/>
      <c r="IQ545" s="28"/>
      <c r="IR545" s="28"/>
      <c r="IS545" s="28"/>
      <c r="IT545" s="28"/>
      <c r="IU545" s="28"/>
      <c r="IV545" s="28"/>
      <c r="IW545" s="28"/>
      <c r="IX545" s="28"/>
      <c r="IY545" s="28"/>
      <c r="IZ545" s="28"/>
      <c r="JA545" s="28"/>
      <c r="JB545" s="28"/>
      <c r="JC545" s="28"/>
      <c r="JD545" s="28"/>
      <c r="JE545" s="28"/>
      <c r="JF545" s="28"/>
      <c r="JG545" s="28"/>
      <c r="JH545" s="28"/>
      <c r="JI545" s="28"/>
      <c r="JJ545" s="28"/>
      <c r="JK545" s="28"/>
      <c r="JL545" s="28"/>
      <c r="JM545" s="28"/>
      <c r="JN545" s="28"/>
      <c r="JO545" s="28"/>
      <c r="JP545" s="28"/>
      <c r="JQ545" s="28"/>
      <c r="JR545" s="28"/>
      <c r="JS545" s="28"/>
      <c r="JT545" s="28"/>
      <c r="JU545" s="28"/>
      <c r="JV545" s="28"/>
      <c r="JW545" s="28"/>
      <c r="JX545" s="28"/>
      <c r="JY545" s="28"/>
      <c r="JZ545" s="28"/>
      <c r="KA545" s="28"/>
      <c r="KB545" s="28"/>
      <c r="KC545" s="28"/>
      <c r="KD545" s="28"/>
      <c r="KE545" s="28"/>
      <c r="KF545" s="28"/>
      <c r="KG545" s="28"/>
      <c r="KH545" s="28"/>
      <c r="KI545" s="28"/>
      <c r="KJ545" s="28"/>
      <c r="KK545" s="28"/>
      <c r="KL545" s="28"/>
      <c r="KM545" s="28"/>
      <c r="KN545" s="28"/>
      <c r="KO545" s="28"/>
      <c r="KP545" s="28"/>
      <c r="KQ545" s="28"/>
      <c r="KR545" s="28"/>
      <c r="KS545" s="28"/>
      <c r="KT545" s="28"/>
      <c r="KU545" s="28"/>
      <c r="KV545" s="28"/>
      <c r="KW545" s="28"/>
      <c r="KX545" s="28"/>
      <c r="KY545" s="28"/>
      <c r="KZ545" s="28"/>
      <c r="LA545" s="28"/>
      <c r="LB545" s="28"/>
      <c r="LC545" s="28"/>
      <c r="LD545" s="28"/>
      <c r="LE545" s="28"/>
      <c r="LF545" s="28"/>
      <c r="LG545" s="28"/>
      <c r="LH545" s="28"/>
      <c r="LI545" s="28"/>
      <c r="LJ545" s="28"/>
      <c r="LK545" s="28"/>
      <c r="LL545" s="28"/>
      <c r="LM545" s="28"/>
      <c r="LN545" s="28"/>
      <c r="LO545" s="28"/>
      <c r="LP545" s="28"/>
      <c r="LQ545" s="28"/>
      <c r="LR545" s="28"/>
      <c r="LS545" s="28"/>
      <c r="LT545" s="28"/>
      <c r="LU545" s="28"/>
      <c r="LV545" s="28"/>
      <c r="LW545" s="28"/>
      <c r="LX545" s="28"/>
      <c r="LY545" s="28"/>
      <c r="LZ545" s="28"/>
      <c r="MA545" s="28"/>
      <c r="MB545" s="28"/>
      <c r="MC545" s="28"/>
      <c r="MD545" s="28"/>
      <c r="ME545" s="28"/>
      <c r="MF545" s="28"/>
      <c r="MG545" s="28"/>
      <c r="MH545" s="28"/>
      <c r="MI545" s="28"/>
      <c r="MJ545" s="28"/>
      <c r="MK545" s="28"/>
      <c r="ML545" s="28"/>
      <c r="MM545" s="28"/>
      <c r="MN545" s="28"/>
      <c r="MO545" s="28"/>
      <c r="MP545" s="28"/>
      <c r="MQ545" s="28"/>
      <c r="MR545" s="28"/>
      <c r="MS545" s="28"/>
      <c r="MT545" s="28"/>
      <c r="MU545" s="28"/>
      <c r="MV545" s="28"/>
      <c r="MW545" s="28"/>
      <c r="MX545" s="28"/>
      <c r="MY545" s="28"/>
      <c r="MZ545" s="28"/>
      <c r="NA545" s="28"/>
      <c r="NB545" s="28"/>
      <c r="NC545" s="28"/>
      <c r="ND545" s="28"/>
      <c r="NE545" s="28"/>
      <c r="NF545" s="28"/>
      <c r="NG545" s="28"/>
      <c r="NH545" s="28"/>
      <c r="NI545" s="28"/>
      <c r="NJ545" s="28"/>
      <c r="NK545" s="28"/>
      <c r="NL545" s="28"/>
      <c r="NM545" s="28"/>
      <c r="NN545" s="28"/>
      <c r="NO545" s="28"/>
      <c r="NP545" s="28"/>
      <c r="NQ545" s="28"/>
      <c r="NR545" s="28"/>
      <c r="NS545" s="28"/>
      <c r="NT545" s="28"/>
      <c r="NU545" s="28"/>
      <c r="NV545" s="28"/>
      <c r="NW545" s="28"/>
      <c r="NX545" s="28"/>
      <c r="NY545" s="28"/>
      <c r="NZ545" s="28"/>
      <c r="OA545" s="28"/>
      <c r="OB545" s="28"/>
      <c r="OC545" s="28"/>
      <c r="OD545" s="28"/>
      <c r="OE545" s="28"/>
      <c r="OF545" s="28"/>
      <c r="OG545" s="28"/>
      <c r="OH545" s="28"/>
      <c r="OI545" s="28"/>
      <c r="OJ545" s="28"/>
      <c r="OK545" s="28"/>
      <c r="OL545" s="28"/>
      <c r="OM545" s="28"/>
      <c r="ON545" s="28"/>
      <c r="OO545" s="28"/>
      <c r="OP545" s="28"/>
      <c r="OQ545" s="28"/>
      <c r="OR545" s="28"/>
      <c r="OS545" s="28"/>
      <c r="OT545" s="28"/>
      <c r="OU545" s="28"/>
      <c r="OV545" s="28"/>
      <c r="OW545" s="28"/>
      <c r="OX545" s="28"/>
      <c r="OY545" s="28"/>
      <c r="OZ545" s="28"/>
      <c r="PA545" s="28"/>
      <c r="PB545" s="28"/>
      <c r="PC545" s="28"/>
      <c r="PD545" s="28"/>
      <c r="PE545" s="28"/>
      <c r="PF545" s="28"/>
      <c r="PG545" s="28"/>
      <c r="PH545" s="28"/>
      <c r="PI545" s="28"/>
      <c r="PJ545" s="28"/>
      <c r="PK545" s="28"/>
      <c r="PL545" s="28"/>
      <c r="PM545" s="28"/>
      <c r="PN545" s="28"/>
      <c r="PO545" s="28"/>
      <c r="PP545" s="28"/>
      <c r="PQ545" s="28"/>
      <c r="PR545" s="28"/>
      <c r="PS545" s="28"/>
      <c r="PT545" s="28"/>
      <c r="PU545" s="28"/>
      <c r="PV545" s="28"/>
      <c r="PW545" s="28"/>
      <c r="PX545" s="28"/>
      <c r="PY545" s="28"/>
      <c r="PZ545" s="28"/>
    </row>
    <row r="546" spans="1:442" s="26" customFormat="1" ht="64.5" customHeight="1" x14ac:dyDescent="0.3">
      <c r="B546" s="169"/>
      <c r="C546" s="169"/>
      <c r="D546" s="173"/>
      <c r="E546" s="182"/>
      <c r="F546" s="182"/>
      <c r="G546" s="182"/>
      <c r="H546" s="173"/>
      <c r="I546" s="173"/>
      <c r="J546" s="25" t="s">
        <v>127</v>
      </c>
      <c r="K546" s="4" t="s">
        <v>128</v>
      </c>
      <c r="L546" s="4" t="s">
        <v>85</v>
      </c>
      <c r="M546" s="27">
        <v>110</v>
      </c>
      <c r="N546" s="174"/>
      <c r="O546" s="169"/>
      <c r="P546" s="173"/>
      <c r="Q546" s="173"/>
      <c r="R546" s="191"/>
      <c r="S546" s="191"/>
      <c r="T546" s="197"/>
      <c r="U546" s="197"/>
      <c r="V546" s="249"/>
      <c r="W546" s="176"/>
      <c r="X546" s="176"/>
      <c r="Y546" s="249"/>
      <c r="Z546" s="176"/>
      <c r="AA546" s="176"/>
      <c r="AB546" s="249"/>
      <c r="AC546" s="174"/>
      <c r="AD546" s="175"/>
      <c r="AE546" s="175"/>
      <c r="AF546" s="173"/>
      <c r="AG546" s="174"/>
      <c r="AH546" s="263"/>
      <c r="AI546" s="263"/>
      <c r="AJ546" s="191"/>
      <c r="AK546" s="28"/>
      <c r="AL546" s="28"/>
      <c r="AM546" s="28"/>
      <c r="AN546" s="28"/>
      <c r="AO546" s="28"/>
      <c r="AP546" s="28"/>
      <c r="AQ546" s="28"/>
      <c r="AR546" s="28"/>
      <c r="AS546" s="28"/>
      <c r="AT546" s="28"/>
      <c r="AU546" s="28"/>
      <c r="AV546" s="28"/>
      <c r="AW546" s="28"/>
      <c r="AX546" s="28"/>
      <c r="AY546" s="28"/>
      <c r="AZ546" s="28"/>
      <c r="BA546" s="28"/>
      <c r="BB546" s="28"/>
      <c r="BC546" s="28"/>
      <c r="BD546" s="28"/>
      <c r="BE546" s="28"/>
      <c r="BF546" s="28"/>
      <c r="BG546" s="28"/>
      <c r="BH546" s="28"/>
      <c r="BI546" s="28"/>
      <c r="BJ546" s="28"/>
      <c r="BK546" s="28"/>
      <c r="BL546" s="28"/>
      <c r="BM546" s="28"/>
      <c r="BN546" s="28"/>
      <c r="BO546" s="28"/>
      <c r="BP546" s="28"/>
      <c r="BQ546" s="28"/>
      <c r="BR546" s="28"/>
      <c r="BS546" s="28"/>
      <c r="BT546" s="28"/>
      <c r="BU546" s="28"/>
      <c r="BV546" s="28"/>
      <c r="BW546" s="28"/>
      <c r="BX546" s="28"/>
      <c r="BY546" s="28"/>
      <c r="BZ546" s="28"/>
      <c r="CA546" s="28"/>
      <c r="CB546" s="28"/>
      <c r="CC546" s="28"/>
      <c r="CD546" s="28"/>
      <c r="CE546" s="28"/>
      <c r="CF546" s="28"/>
      <c r="CG546" s="28"/>
      <c r="CH546" s="28"/>
      <c r="CI546" s="28"/>
      <c r="CJ546" s="28"/>
      <c r="CK546" s="28"/>
      <c r="CL546" s="28"/>
      <c r="CM546" s="28"/>
      <c r="CN546" s="28"/>
      <c r="CO546" s="28"/>
      <c r="CP546" s="28"/>
      <c r="CQ546" s="28"/>
      <c r="CR546" s="28"/>
      <c r="CS546" s="28"/>
      <c r="CT546" s="28"/>
      <c r="CU546" s="28"/>
      <c r="CV546" s="28"/>
      <c r="CW546" s="28"/>
      <c r="CX546" s="28"/>
      <c r="CY546" s="28"/>
      <c r="CZ546" s="28"/>
      <c r="DA546" s="28"/>
      <c r="DB546" s="28"/>
      <c r="DC546" s="28"/>
      <c r="DD546" s="28"/>
      <c r="DE546" s="28"/>
      <c r="DF546" s="28"/>
      <c r="DG546" s="28"/>
      <c r="DH546" s="28"/>
      <c r="DI546" s="28"/>
      <c r="DJ546" s="28"/>
      <c r="DK546" s="28"/>
      <c r="DL546" s="28"/>
      <c r="DM546" s="28"/>
      <c r="DN546" s="28"/>
      <c r="DO546" s="28"/>
      <c r="DP546" s="28"/>
      <c r="DQ546" s="28"/>
      <c r="DR546" s="28"/>
      <c r="DS546" s="28"/>
      <c r="DT546" s="28"/>
      <c r="DU546" s="28"/>
      <c r="DV546" s="28"/>
      <c r="DW546" s="28"/>
      <c r="DX546" s="28"/>
      <c r="DY546" s="28"/>
      <c r="DZ546" s="28"/>
      <c r="EA546" s="28"/>
      <c r="EB546" s="28"/>
      <c r="EC546" s="28"/>
      <c r="ED546" s="28"/>
      <c r="EE546" s="28"/>
      <c r="EF546" s="28"/>
      <c r="EG546" s="28"/>
      <c r="EH546" s="28"/>
      <c r="EI546" s="28"/>
      <c r="EJ546" s="28"/>
      <c r="EK546" s="28"/>
      <c r="EL546" s="28"/>
      <c r="EM546" s="28"/>
      <c r="EN546" s="28"/>
      <c r="EO546" s="28"/>
      <c r="EP546" s="28"/>
      <c r="EQ546" s="28"/>
      <c r="ER546" s="28"/>
      <c r="ES546" s="28"/>
      <c r="ET546" s="28"/>
      <c r="EU546" s="28"/>
      <c r="EV546" s="28"/>
      <c r="EW546" s="28"/>
      <c r="EX546" s="28"/>
      <c r="EY546" s="28"/>
      <c r="EZ546" s="28"/>
      <c r="FA546" s="28"/>
      <c r="FB546" s="28"/>
      <c r="FC546" s="28"/>
      <c r="FD546" s="28"/>
      <c r="FE546" s="28"/>
      <c r="FF546" s="28"/>
      <c r="FG546" s="28"/>
      <c r="FH546" s="28"/>
      <c r="FI546" s="28"/>
      <c r="FJ546" s="28"/>
      <c r="FK546" s="28"/>
      <c r="FL546" s="28"/>
      <c r="FM546" s="28"/>
      <c r="FN546" s="28"/>
      <c r="FO546" s="28"/>
      <c r="FP546" s="28"/>
      <c r="FQ546" s="28"/>
      <c r="FR546" s="28"/>
      <c r="FS546" s="28"/>
      <c r="FT546" s="28"/>
      <c r="FU546" s="28"/>
      <c r="FV546" s="28"/>
      <c r="FW546" s="28"/>
      <c r="FX546" s="28"/>
      <c r="FY546" s="28"/>
      <c r="FZ546" s="28"/>
      <c r="GA546" s="28"/>
      <c r="GB546" s="28"/>
      <c r="GC546" s="28"/>
      <c r="GD546" s="28"/>
      <c r="GE546" s="28"/>
      <c r="GF546" s="28"/>
      <c r="GG546" s="28"/>
      <c r="GH546" s="28"/>
      <c r="GI546" s="28"/>
      <c r="GJ546" s="28"/>
      <c r="GK546" s="28"/>
      <c r="GL546" s="28"/>
      <c r="GM546" s="28"/>
      <c r="GN546" s="28"/>
      <c r="GO546" s="28"/>
      <c r="GP546" s="28"/>
      <c r="GQ546" s="28"/>
      <c r="GR546" s="28"/>
      <c r="GS546" s="28"/>
      <c r="GT546" s="28"/>
      <c r="GU546" s="28"/>
      <c r="GV546" s="28"/>
      <c r="GW546" s="28"/>
      <c r="GX546" s="28"/>
      <c r="GY546" s="28"/>
      <c r="GZ546" s="28"/>
      <c r="HA546" s="28"/>
      <c r="HB546" s="28"/>
      <c r="HC546" s="28"/>
      <c r="HD546" s="28"/>
      <c r="HE546" s="28"/>
      <c r="HF546" s="28"/>
      <c r="HG546" s="28"/>
      <c r="HH546" s="28"/>
      <c r="HI546" s="28"/>
      <c r="HJ546" s="28"/>
      <c r="HK546" s="28"/>
      <c r="HL546" s="28"/>
      <c r="HM546" s="28"/>
      <c r="HN546" s="28"/>
      <c r="HO546" s="28"/>
      <c r="HP546" s="28"/>
      <c r="HQ546" s="28"/>
      <c r="HR546" s="28"/>
      <c r="HS546" s="28"/>
      <c r="HT546" s="28"/>
      <c r="HU546" s="28"/>
      <c r="HV546" s="28"/>
      <c r="HW546" s="28"/>
      <c r="HX546" s="28"/>
      <c r="HY546" s="28"/>
      <c r="HZ546" s="28"/>
      <c r="IA546" s="28"/>
      <c r="IB546" s="28"/>
      <c r="IC546" s="28"/>
      <c r="ID546" s="28"/>
      <c r="IE546" s="28"/>
      <c r="IF546" s="28"/>
      <c r="IG546" s="28"/>
      <c r="IH546" s="28"/>
      <c r="II546" s="28"/>
      <c r="IJ546" s="28"/>
      <c r="IK546" s="28"/>
      <c r="IL546" s="28"/>
      <c r="IM546" s="28"/>
      <c r="IN546" s="28"/>
      <c r="IO546" s="28"/>
      <c r="IP546" s="28"/>
      <c r="IQ546" s="28"/>
      <c r="IR546" s="28"/>
      <c r="IS546" s="28"/>
      <c r="IT546" s="28"/>
      <c r="IU546" s="28"/>
      <c r="IV546" s="28"/>
      <c r="IW546" s="28"/>
      <c r="IX546" s="28"/>
      <c r="IY546" s="28"/>
      <c r="IZ546" s="28"/>
      <c r="JA546" s="28"/>
      <c r="JB546" s="28"/>
      <c r="JC546" s="28"/>
      <c r="JD546" s="28"/>
      <c r="JE546" s="28"/>
      <c r="JF546" s="28"/>
      <c r="JG546" s="28"/>
      <c r="JH546" s="28"/>
      <c r="JI546" s="28"/>
      <c r="JJ546" s="28"/>
      <c r="JK546" s="28"/>
      <c r="JL546" s="28"/>
      <c r="JM546" s="28"/>
      <c r="JN546" s="28"/>
      <c r="JO546" s="28"/>
      <c r="JP546" s="28"/>
      <c r="JQ546" s="28"/>
      <c r="JR546" s="28"/>
      <c r="JS546" s="28"/>
      <c r="JT546" s="28"/>
      <c r="JU546" s="28"/>
      <c r="JV546" s="28"/>
      <c r="JW546" s="28"/>
      <c r="JX546" s="28"/>
      <c r="JY546" s="28"/>
      <c r="JZ546" s="28"/>
      <c r="KA546" s="28"/>
      <c r="KB546" s="28"/>
      <c r="KC546" s="28"/>
      <c r="KD546" s="28"/>
      <c r="KE546" s="28"/>
      <c r="KF546" s="28"/>
      <c r="KG546" s="28"/>
      <c r="KH546" s="28"/>
      <c r="KI546" s="28"/>
      <c r="KJ546" s="28"/>
      <c r="KK546" s="28"/>
      <c r="KL546" s="28"/>
      <c r="KM546" s="28"/>
      <c r="KN546" s="28"/>
      <c r="KO546" s="28"/>
      <c r="KP546" s="28"/>
      <c r="KQ546" s="28"/>
      <c r="KR546" s="28"/>
      <c r="KS546" s="28"/>
      <c r="KT546" s="28"/>
      <c r="KU546" s="28"/>
      <c r="KV546" s="28"/>
      <c r="KW546" s="28"/>
      <c r="KX546" s="28"/>
      <c r="KY546" s="28"/>
      <c r="KZ546" s="28"/>
      <c r="LA546" s="28"/>
      <c r="LB546" s="28"/>
      <c r="LC546" s="28"/>
      <c r="LD546" s="28"/>
      <c r="LE546" s="28"/>
      <c r="LF546" s="28"/>
      <c r="LG546" s="28"/>
      <c r="LH546" s="28"/>
      <c r="LI546" s="28"/>
      <c r="LJ546" s="28"/>
      <c r="LK546" s="28"/>
      <c r="LL546" s="28"/>
      <c r="LM546" s="28"/>
      <c r="LN546" s="28"/>
      <c r="LO546" s="28"/>
      <c r="LP546" s="28"/>
      <c r="LQ546" s="28"/>
      <c r="LR546" s="28"/>
      <c r="LS546" s="28"/>
      <c r="LT546" s="28"/>
      <c r="LU546" s="28"/>
      <c r="LV546" s="28"/>
      <c r="LW546" s="28"/>
      <c r="LX546" s="28"/>
      <c r="LY546" s="28"/>
      <c r="LZ546" s="28"/>
      <c r="MA546" s="28"/>
      <c r="MB546" s="28"/>
      <c r="MC546" s="28"/>
      <c r="MD546" s="28"/>
      <c r="ME546" s="28"/>
      <c r="MF546" s="28"/>
      <c r="MG546" s="28"/>
      <c r="MH546" s="28"/>
      <c r="MI546" s="28"/>
      <c r="MJ546" s="28"/>
      <c r="MK546" s="28"/>
      <c r="ML546" s="28"/>
      <c r="MM546" s="28"/>
      <c r="MN546" s="28"/>
      <c r="MO546" s="28"/>
      <c r="MP546" s="28"/>
      <c r="MQ546" s="28"/>
      <c r="MR546" s="28"/>
      <c r="MS546" s="28"/>
      <c r="MT546" s="28"/>
      <c r="MU546" s="28"/>
      <c r="MV546" s="28"/>
      <c r="MW546" s="28"/>
      <c r="MX546" s="28"/>
      <c r="MY546" s="28"/>
      <c r="MZ546" s="28"/>
      <c r="NA546" s="28"/>
      <c r="NB546" s="28"/>
      <c r="NC546" s="28"/>
      <c r="ND546" s="28"/>
      <c r="NE546" s="28"/>
      <c r="NF546" s="28"/>
      <c r="NG546" s="28"/>
      <c r="NH546" s="28"/>
      <c r="NI546" s="28"/>
      <c r="NJ546" s="28"/>
      <c r="NK546" s="28"/>
      <c r="NL546" s="28"/>
      <c r="NM546" s="28"/>
      <c r="NN546" s="28"/>
      <c r="NO546" s="28"/>
      <c r="NP546" s="28"/>
      <c r="NQ546" s="28"/>
      <c r="NR546" s="28"/>
      <c r="NS546" s="28"/>
      <c r="NT546" s="28"/>
      <c r="NU546" s="28"/>
      <c r="NV546" s="28"/>
      <c r="NW546" s="28"/>
      <c r="NX546" s="28"/>
      <c r="NY546" s="28"/>
      <c r="NZ546" s="28"/>
      <c r="OA546" s="28"/>
      <c r="OB546" s="28"/>
      <c r="OC546" s="28"/>
      <c r="OD546" s="28"/>
      <c r="OE546" s="28"/>
      <c r="OF546" s="28"/>
      <c r="OG546" s="28"/>
      <c r="OH546" s="28"/>
      <c r="OI546" s="28"/>
      <c r="OJ546" s="28"/>
      <c r="OK546" s="28"/>
      <c r="OL546" s="28"/>
      <c r="OM546" s="28"/>
      <c r="ON546" s="28"/>
      <c r="OO546" s="28"/>
      <c r="OP546" s="28"/>
      <c r="OQ546" s="28"/>
      <c r="OR546" s="28"/>
      <c r="OS546" s="28"/>
      <c r="OT546" s="28"/>
      <c r="OU546" s="28"/>
      <c r="OV546" s="28"/>
      <c r="OW546" s="28"/>
      <c r="OX546" s="28"/>
      <c r="OY546" s="28"/>
      <c r="OZ546" s="28"/>
      <c r="PA546" s="28"/>
      <c r="PB546" s="28"/>
      <c r="PC546" s="28"/>
      <c r="PD546" s="28"/>
      <c r="PE546" s="28"/>
      <c r="PF546" s="28"/>
      <c r="PG546" s="28"/>
      <c r="PH546" s="28"/>
      <c r="PI546" s="28"/>
      <c r="PJ546" s="28"/>
      <c r="PK546" s="28"/>
      <c r="PL546" s="28"/>
      <c r="PM546" s="28"/>
      <c r="PN546" s="28"/>
      <c r="PO546" s="28"/>
      <c r="PP546" s="28"/>
      <c r="PQ546" s="28"/>
      <c r="PR546" s="28"/>
      <c r="PS546" s="28"/>
      <c r="PT546" s="28"/>
      <c r="PU546" s="28"/>
      <c r="PV546" s="28"/>
      <c r="PW546" s="28"/>
      <c r="PX546" s="28"/>
      <c r="PY546" s="28"/>
      <c r="PZ546" s="28"/>
    </row>
    <row r="547" spans="1:442" s="26" customFormat="1" ht="117.65" customHeight="1" x14ac:dyDescent="0.3">
      <c r="B547" s="167" t="s">
        <v>836</v>
      </c>
      <c r="C547" s="167" t="s">
        <v>839</v>
      </c>
      <c r="D547" s="173" t="s">
        <v>842</v>
      </c>
      <c r="E547" s="182" t="s">
        <v>67</v>
      </c>
      <c r="F547" s="182" t="s">
        <v>134</v>
      </c>
      <c r="G547" s="182" t="s">
        <v>147</v>
      </c>
      <c r="H547" s="173" t="s">
        <v>70</v>
      </c>
      <c r="I547" s="173" t="s">
        <v>79</v>
      </c>
      <c r="J547" s="9" t="s">
        <v>215</v>
      </c>
      <c r="K547" s="6" t="s">
        <v>107</v>
      </c>
      <c r="L547" s="6" t="s">
        <v>86</v>
      </c>
      <c r="M547" s="6">
        <v>40</v>
      </c>
      <c r="N547" s="174" t="s">
        <v>108</v>
      </c>
      <c r="O547" s="167" t="s">
        <v>370</v>
      </c>
      <c r="P547" s="173" t="s">
        <v>75</v>
      </c>
      <c r="Q547" s="173" t="s">
        <v>76</v>
      </c>
      <c r="R547" s="191" t="s">
        <v>77</v>
      </c>
      <c r="S547" s="191" t="s">
        <v>109</v>
      </c>
      <c r="T547" s="197">
        <f>V547+Y547</f>
        <v>210945.18</v>
      </c>
      <c r="U547" s="197">
        <f>+T547/M548</f>
        <v>210945.18</v>
      </c>
      <c r="V547" s="264">
        <v>179303.40299999999</v>
      </c>
      <c r="W547" s="199" t="s">
        <v>79</v>
      </c>
      <c r="X547" s="199" t="s">
        <v>79</v>
      </c>
      <c r="Y547" s="264">
        <v>31641.776999999998</v>
      </c>
      <c r="Z547" s="199" t="s">
        <v>98</v>
      </c>
      <c r="AA547" s="199" t="s">
        <v>79</v>
      </c>
      <c r="AB547" s="264">
        <v>37254.82</v>
      </c>
      <c r="AC547" s="174" t="s">
        <v>149</v>
      </c>
      <c r="AD547" s="175" t="s">
        <v>79</v>
      </c>
      <c r="AE547" s="175">
        <f>V547+Y547</f>
        <v>210945.18</v>
      </c>
      <c r="AF547" s="174" t="s">
        <v>79</v>
      </c>
      <c r="AG547" s="174" t="s">
        <v>33</v>
      </c>
      <c r="AH547" s="261" t="s">
        <v>161</v>
      </c>
      <c r="AI547" s="261" t="s">
        <v>162</v>
      </c>
      <c r="AJ547" s="191"/>
      <c r="AK547" s="28"/>
      <c r="AL547" s="28"/>
      <c r="AM547" s="28"/>
      <c r="AN547" s="28"/>
      <c r="AO547" s="28"/>
      <c r="AP547" s="28"/>
      <c r="AQ547" s="28"/>
      <c r="AR547" s="28"/>
      <c r="AS547" s="28"/>
      <c r="AT547" s="28"/>
      <c r="AU547" s="28"/>
      <c r="AV547" s="28"/>
      <c r="AW547" s="28"/>
      <c r="AX547" s="28"/>
      <c r="AY547" s="28"/>
      <c r="AZ547" s="28"/>
      <c r="BA547" s="28"/>
      <c r="BB547" s="28"/>
      <c r="BC547" s="28"/>
      <c r="BD547" s="28"/>
      <c r="BE547" s="28"/>
      <c r="BF547" s="28"/>
      <c r="BG547" s="28"/>
      <c r="BH547" s="28"/>
      <c r="BI547" s="28"/>
      <c r="BJ547" s="28"/>
      <c r="BK547" s="28"/>
      <c r="BL547" s="28"/>
      <c r="BM547" s="28"/>
      <c r="BN547" s="28"/>
      <c r="BO547" s="28"/>
      <c r="BP547" s="28"/>
      <c r="BQ547" s="28"/>
      <c r="BR547" s="28"/>
      <c r="BS547" s="28"/>
      <c r="BT547" s="28"/>
      <c r="BU547" s="28"/>
      <c r="BV547" s="28"/>
      <c r="BW547" s="28"/>
      <c r="BX547" s="28"/>
      <c r="BY547" s="28"/>
      <c r="BZ547" s="28"/>
      <c r="CA547" s="28"/>
      <c r="CB547" s="28"/>
      <c r="CC547" s="28"/>
      <c r="CD547" s="28"/>
      <c r="CE547" s="28"/>
      <c r="CF547" s="28"/>
      <c r="CG547" s="28"/>
      <c r="CH547" s="28"/>
      <c r="CI547" s="28"/>
      <c r="CJ547" s="28"/>
      <c r="CK547" s="28"/>
      <c r="CL547" s="28"/>
      <c r="CM547" s="28"/>
      <c r="CN547" s="28"/>
      <c r="CO547" s="28"/>
      <c r="CP547" s="28"/>
      <c r="CQ547" s="28"/>
      <c r="CR547" s="28"/>
      <c r="CS547" s="28"/>
      <c r="CT547" s="28"/>
      <c r="CU547" s="28"/>
      <c r="CV547" s="28"/>
      <c r="CW547" s="28"/>
      <c r="CX547" s="28"/>
      <c r="CY547" s="28"/>
      <c r="CZ547" s="28"/>
      <c r="DA547" s="28"/>
      <c r="DB547" s="28"/>
      <c r="DC547" s="28"/>
      <c r="DD547" s="28"/>
      <c r="DE547" s="28"/>
      <c r="DF547" s="28"/>
      <c r="DG547" s="28"/>
      <c r="DH547" s="28"/>
      <c r="DI547" s="28"/>
      <c r="DJ547" s="28"/>
      <c r="DK547" s="28"/>
      <c r="DL547" s="28"/>
      <c r="DM547" s="28"/>
      <c r="DN547" s="28"/>
      <c r="DO547" s="28"/>
      <c r="DP547" s="28"/>
      <c r="DQ547" s="28"/>
      <c r="DR547" s="28"/>
      <c r="DS547" s="28"/>
      <c r="DT547" s="28"/>
      <c r="DU547" s="28"/>
      <c r="DV547" s="28"/>
      <c r="DW547" s="28"/>
      <c r="DX547" s="28"/>
      <c r="DY547" s="28"/>
      <c r="DZ547" s="28"/>
      <c r="EA547" s="28"/>
      <c r="EB547" s="28"/>
      <c r="EC547" s="28"/>
      <c r="ED547" s="28"/>
      <c r="EE547" s="28"/>
      <c r="EF547" s="28"/>
      <c r="EG547" s="28"/>
      <c r="EH547" s="28"/>
      <c r="EI547" s="28"/>
      <c r="EJ547" s="28"/>
      <c r="EK547" s="28"/>
      <c r="EL547" s="28"/>
      <c r="EM547" s="28"/>
      <c r="EN547" s="28"/>
      <c r="EO547" s="28"/>
      <c r="EP547" s="28"/>
      <c r="EQ547" s="28"/>
      <c r="ER547" s="28"/>
      <c r="ES547" s="28"/>
      <c r="ET547" s="28"/>
      <c r="EU547" s="28"/>
      <c r="EV547" s="28"/>
      <c r="EW547" s="28"/>
      <c r="EX547" s="28"/>
      <c r="EY547" s="28"/>
      <c r="EZ547" s="28"/>
      <c r="FA547" s="28"/>
      <c r="FB547" s="28"/>
      <c r="FC547" s="28"/>
      <c r="FD547" s="28"/>
      <c r="FE547" s="28"/>
      <c r="FF547" s="28"/>
      <c r="FG547" s="28"/>
      <c r="FH547" s="28"/>
      <c r="FI547" s="28"/>
      <c r="FJ547" s="28"/>
      <c r="FK547" s="28"/>
      <c r="FL547" s="28"/>
      <c r="FM547" s="28"/>
      <c r="FN547" s="28"/>
      <c r="FO547" s="28"/>
      <c r="FP547" s="28"/>
      <c r="FQ547" s="28"/>
      <c r="FR547" s="28"/>
      <c r="FS547" s="28"/>
      <c r="FT547" s="28"/>
      <c r="FU547" s="28"/>
      <c r="FV547" s="28"/>
      <c r="FW547" s="28"/>
      <c r="FX547" s="28"/>
      <c r="FY547" s="28"/>
      <c r="FZ547" s="28"/>
      <c r="GA547" s="28"/>
      <c r="GB547" s="28"/>
      <c r="GC547" s="28"/>
      <c r="GD547" s="28"/>
      <c r="GE547" s="28"/>
      <c r="GF547" s="28"/>
      <c r="GG547" s="28"/>
      <c r="GH547" s="28"/>
      <c r="GI547" s="28"/>
      <c r="GJ547" s="28"/>
      <c r="GK547" s="28"/>
      <c r="GL547" s="28"/>
      <c r="GM547" s="28"/>
      <c r="GN547" s="28"/>
      <c r="GO547" s="28"/>
      <c r="GP547" s="28"/>
      <c r="GQ547" s="28"/>
      <c r="GR547" s="28"/>
      <c r="GS547" s="28"/>
      <c r="GT547" s="28"/>
      <c r="GU547" s="28"/>
      <c r="GV547" s="28"/>
      <c r="GW547" s="28"/>
      <c r="GX547" s="28"/>
      <c r="GY547" s="28"/>
      <c r="GZ547" s="28"/>
      <c r="HA547" s="28"/>
      <c r="HB547" s="28"/>
      <c r="HC547" s="28"/>
      <c r="HD547" s="28"/>
      <c r="HE547" s="28"/>
      <c r="HF547" s="28"/>
      <c r="HG547" s="28"/>
      <c r="HH547" s="28"/>
      <c r="HI547" s="28"/>
      <c r="HJ547" s="28"/>
      <c r="HK547" s="28"/>
      <c r="HL547" s="28"/>
      <c r="HM547" s="28"/>
      <c r="HN547" s="28"/>
      <c r="HO547" s="28"/>
      <c r="HP547" s="28"/>
      <c r="HQ547" s="28"/>
      <c r="HR547" s="28"/>
      <c r="HS547" s="28"/>
      <c r="HT547" s="28"/>
      <c r="HU547" s="28"/>
      <c r="HV547" s="28"/>
      <c r="HW547" s="28"/>
      <c r="HX547" s="28"/>
      <c r="HY547" s="28"/>
      <c r="HZ547" s="28"/>
      <c r="IA547" s="28"/>
      <c r="IB547" s="28"/>
      <c r="IC547" s="28"/>
      <c r="ID547" s="28"/>
      <c r="IE547" s="28"/>
      <c r="IF547" s="28"/>
      <c r="IG547" s="28"/>
      <c r="IH547" s="28"/>
      <c r="II547" s="28"/>
      <c r="IJ547" s="28"/>
      <c r="IK547" s="28"/>
      <c r="IL547" s="28"/>
      <c r="IM547" s="28"/>
      <c r="IN547" s="28"/>
      <c r="IO547" s="28"/>
      <c r="IP547" s="28"/>
      <c r="IQ547" s="28"/>
      <c r="IR547" s="28"/>
      <c r="IS547" s="28"/>
      <c r="IT547" s="28"/>
      <c r="IU547" s="28"/>
      <c r="IV547" s="28"/>
      <c r="IW547" s="28"/>
      <c r="IX547" s="28"/>
      <c r="IY547" s="28"/>
      <c r="IZ547" s="28"/>
      <c r="JA547" s="28"/>
      <c r="JB547" s="28"/>
      <c r="JC547" s="28"/>
      <c r="JD547" s="28"/>
      <c r="JE547" s="28"/>
      <c r="JF547" s="28"/>
      <c r="JG547" s="28"/>
      <c r="JH547" s="28"/>
      <c r="JI547" s="28"/>
      <c r="JJ547" s="28"/>
      <c r="JK547" s="28"/>
      <c r="JL547" s="28"/>
      <c r="JM547" s="28"/>
      <c r="JN547" s="28"/>
      <c r="JO547" s="28"/>
      <c r="JP547" s="28"/>
      <c r="JQ547" s="28"/>
      <c r="JR547" s="28"/>
      <c r="JS547" s="28"/>
      <c r="JT547" s="28"/>
      <c r="JU547" s="28"/>
      <c r="JV547" s="28"/>
      <c r="JW547" s="28"/>
      <c r="JX547" s="28"/>
      <c r="JY547" s="28"/>
      <c r="JZ547" s="28"/>
      <c r="KA547" s="28"/>
      <c r="KB547" s="28"/>
      <c r="KC547" s="28"/>
      <c r="KD547" s="28"/>
      <c r="KE547" s="28"/>
      <c r="KF547" s="28"/>
      <c r="KG547" s="28"/>
      <c r="KH547" s="28"/>
      <c r="KI547" s="28"/>
      <c r="KJ547" s="28"/>
      <c r="KK547" s="28"/>
      <c r="KL547" s="28"/>
      <c r="KM547" s="28"/>
      <c r="KN547" s="28"/>
      <c r="KO547" s="28"/>
      <c r="KP547" s="28"/>
      <c r="KQ547" s="28"/>
      <c r="KR547" s="28"/>
      <c r="KS547" s="28"/>
      <c r="KT547" s="28"/>
      <c r="KU547" s="28"/>
      <c r="KV547" s="28"/>
      <c r="KW547" s="28"/>
      <c r="KX547" s="28"/>
      <c r="KY547" s="28"/>
      <c r="KZ547" s="28"/>
      <c r="LA547" s="28"/>
      <c r="LB547" s="28"/>
      <c r="LC547" s="28"/>
      <c r="LD547" s="28"/>
      <c r="LE547" s="28"/>
      <c r="LF547" s="28"/>
      <c r="LG547" s="28"/>
      <c r="LH547" s="28"/>
      <c r="LI547" s="28"/>
      <c r="LJ547" s="28"/>
      <c r="LK547" s="28"/>
      <c r="LL547" s="28"/>
      <c r="LM547" s="28"/>
      <c r="LN547" s="28"/>
      <c r="LO547" s="28"/>
      <c r="LP547" s="28"/>
      <c r="LQ547" s="28"/>
      <c r="LR547" s="28"/>
      <c r="LS547" s="28"/>
      <c r="LT547" s="28"/>
      <c r="LU547" s="28"/>
      <c r="LV547" s="28"/>
      <c r="LW547" s="28"/>
      <c r="LX547" s="28"/>
      <c r="LY547" s="28"/>
      <c r="LZ547" s="28"/>
      <c r="MA547" s="28"/>
      <c r="MB547" s="28"/>
      <c r="MC547" s="28"/>
      <c r="MD547" s="28"/>
      <c r="ME547" s="28"/>
      <c r="MF547" s="28"/>
      <c r="MG547" s="28"/>
      <c r="MH547" s="28"/>
      <c r="MI547" s="28"/>
      <c r="MJ547" s="28"/>
      <c r="MK547" s="28"/>
      <c r="ML547" s="28"/>
      <c r="MM547" s="28"/>
      <c r="MN547" s="28"/>
      <c r="MO547" s="28"/>
      <c r="MP547" s="28"/>
      <c r="MQ547" s="28"/>
      <c r="MR547" s="28"/>
      <c r="MS547" s="28"/>
      <c r="MT547" s="28"/>
      <c r="MU547" s="28"/>
      <c r="MV547" s="28"/>
      <c r="MW547" s="28"/>
      <c r="MX547" s="28"/>
      <c r="MY547" s="28"/>
      <c r="MZ547" s="28"/>
      <c r="NA547" s="28"/>
      <c r="NB547" s="28"/>
      <c r="NC547" s="28"/>
      <c r="ND547" s="28"/>
      <c r="NE547" s="28"/>
      <c r="NF547" s="28"/>
      <c r="NG547" s="28"/>
      <c r="NH547" s="28"/>
      <c r="NI547" s="28"/>
      <c r="NJ547" s="28"/>
      <c r="NK547" s="28"/>
      <c r="NL547" s="28"/>
      <c r="NM547" s="28"/>
      <c r="NN547" s="28"/>
      <c r="NO547" s="28"/>
      <c r="NP547" s="28"/>
      <c r="NQ547" s="28"/>
      <c r="NR547" s="28"/>
      <c r="NS547" s="28"/>
      <c r="NT547" s="28"/>
      <c r="NU547" s="28"/>
      <c r="NV547" s="28"/>
      <c r="NW547" s="28"/>
      <c r="NX547" s="28"/>
      <c r="NY547" s="28"/>
      <c r="NZ547" s="28"/>
      <c r="OA547" s="28"/>
      <c r="OB547" s="28"/>
      <c r="OC547" s="28"/>
      <c r="OD547" s="28"/>
      <c r="OE547" s="28"/>
      <c r="OF547" s="28"/>
      <c r="OG547" s="28"/>
      <c r="OH547" s="28"/>
      <c r="OI547" s="28"/>
      <c r="OJ547" s="28"/>
      <c r="OK547" s="28"/>
      <c r="OL547" s="28"/>
      <c r="OM547" s="28"/>
      <c r="ON547" s="28"/>
      <c r="OO547" s="28"/>
      <c r="OP547" s="28"/>
      <c r="OQ547" s="28"/>
      <c r="OR547" s="28"/>
      <c r="OS547" s="28"/>
      <c r="OT547" s="28"/>
      <c r="OU547" s="28"/>
      <c r="OV547" s="28"/>
      <c r="OW547" s="28"/>
      <c r="OX547" s="28"/>
      <c r="OY547" s="28"/>
      <c r="OZ547" s="28"/>
      <c r="PA547" s="28"/>
      <c r="PB547" s="28"/>
      <c r="PC547" s="28"/>
      <c r="PD547" s="28"/>
      <c r="PE547" s="28"/>
      <c r="PF547" s="28"/>
      <c r="PG547" s="28"/>
      <c r="PH547" s="28"/>
      <c r="PI547" s="28"/>
      <c r="PJ547" s="28"/>
      <c r="PK547" s="28"/>
      <c r="PL547" s="28"/>
      <c r="PM547" s="28"/>
      <c r="PN547" s="28"/>
      <c r="PO547" s="28"/>
      <c r="PP547" s="28"/>
      <c r="PQ547" s="28"/>
      <c r="PR547" s="28"/>
      <c r="PS547" s="28"/>
      <c r="PT547" s="28"/>
      <c r="PU547" s="28"/>
      <c r="PV547" s="28"/>
      <c r="PW547" s="28"/>
      <c r="PX547" s="28"/>
      <c r="PY547" s="28"/>
      <c r="PZ547" s="28"/>
    </row>
    <row r="548" spans="1:442" s="26" customFormat="1" ht="64.5" customHeight="1" x14ac:dyDescent="0.3">
      <c r="B548" s="168"/>
      <c r="C548" s="168"/>
      <c r="D548" s="173"/>
      <c r="E548" s="182"/>
      <c r="F548" s="182"/>
      <c r="G548" s="182"/>
      <c r="H548" s="173"/>
      <c r="I548" s="173"/>
      <c r="J548" s="9" t="s">
        <v>111</v>
      </c>
      <c r="K548" s="6" t="s">
        <v>112</v>
      </c>
      <c r="L548" s="6" t="s">
        <v>85</v>
      </c>
      <c r="M548" s="6">
        <v>1</v>
      </c>
      <c r="N548" s="174"/>
      <c r="O548" s="168"/>
      <c r="P548" s="173"/>
      <c r="Q548" s="173"/>
      <c r="R548" s="191"/>
      <c r="S548" s="191"/>
      <c r="T548" s="197"/>
      <c r="U548" s="197"/>
      <c r="V548" s="264"/>
      <c r="W548" s="199"/>
      <c r="X548" s="199"/>
      <c r="Y548" s="264"/>
      <c r="Z548" s="199"/>
      <c r="AA548" s="199"/>
      <c r="AB548" s="264"/>
      <c r="AC548" s="174"/>
      <c r="AD548" s="175"/>
      <c r="AE548" s="175"/>
      <c r="AF548" s="173"/>
      <c r="AG548" s="174"/>
      <c r="AH548" s="262"/>
      <c r="AI548" s="262"/>
      <c r="AJ548" s="191"/>
      <c r="AK548" s="28"/>
      <c r="AL548" s="28"/>
      <c r="AM548" s="28"/>
      <c r="AN548" s="28"/>
      <c r="AO548" s="28"/>
      <c r="AP548" s="28"/>
      <c r="AQ548" s="28"/>
      <c r="AR548" s="28"/>
      <c r="AS548" s="28"/>
      <c r="AT548" s="28"/>
      <c r="AU548" s="28"/>
      <c r="AV548" s="28"/>
      <c r="AW548" s="28"/>
      <c r="AX548" s="28"/>
      <c r="AY548" s="28"/>
      <c r="AZ548" s="28"/>
      <c r="BA548" s="28"/>
      <c r="BB548" s="28"/>
      <c r="BC548" s="28"/>
      <c r="BD548" s="28"/>
      <c r="BE548" s="28"/>
      <c r="BF548" s="28"/>
      <c r="BG548" s="28"/>
      <c r="BH548" s="28"/>
      <c r="BI548" s="28"/>
      <c r="BJ548" s="28"/>
      <c r="BK548" s="28"/>
      <c r="BL548" s="28"/>
      <c r="BM548" s="28"/>
      <c r="BN548" s="28"/>
      <c r="BO548" s="28"/>
      <c r="BP548" s="28"/>
      <c r="BQ548" s="28"/>
      <c r="BR548" s="28"/>
      <c r="BS548" s="28"/>
      <c r="BT548" s="28"/>
      <c r="BU548" s="28"/>
      <c r="BV548" s="28"/>
      <c r="BW548" s="28"/>
      <c r="BX548" s="28"/>
      <c r="BY548" s="28"/>
      <c r="BZ548" s="28"/>
      <c r="CA548" s="28"/>
      <c r="CB548" s="28"/>
      <c r="CC548" s="28"/>
      <c r="CD548" s="28"/>
      <c r="CE548" s="28"/>
      <c r="CF548" s="28"/>
      <c r="CG548" s="28"/>
      <c r="CH548" s="28"/>
      <c r="CI548" s="28"/>
      <c r="CJ548" s="28"/>
      <c r="CK548" s="28"/>
      <c r="CL548" s="28"/>
      <c r="CM548" s="28"/>
      <c r="CN548" s="28"/>
      <c r="CO548" s="28"/>
      <c r="CP548" s="28"/>
      <c r="CQ548" s="28"/>
      <c r="CR548" s="28"/>
      <c r="CS548" s="28"/>
      <c r="CT548" s="28"/>
      <c r="CU548" s="28"/>
      <c r="CV548" s="28"/>
      <c r="CW548" s="28"/>
      <c r="CX548" s="28"/>
      <c r="CY548" s="28"/>
      <c r="CZ548" s="28"/>
      <c r="DA548" s="28"/>
      <c r="DB548" s="28"/>
      <c r="DC548" s="28"/>
      <c r="DD548" s="28"/>
      <c r="DE548" s="28"/>
      <c r="DF548" s="28"/>
      <c r="DG548" s="28"/>
      <c r="DH548" s="28"/>
      <c r="DI548" s="28"/>
      <c r="DJ548" s="28"/>
      <c r="DK548" s="28"/>
      <c r="DL548" s="28"/>
      <c r="DM548" s="28"/>
      <c r="DN548" s="28"/>
      <c r="DO548" s="28"/>
      <c r="DP548" s="28"/>
      <c r="DQ548" s="28"/>
      <c r="DR548" s="28"/>
      <c r="DS548" s="28"/>
      <c r="DT548" s="28"/>
      <c r="DU548" s="28"/>
      <c r="DV548" s="28"/>
      <c r="DW548" s="28"/>
      <c r="DX548" s="28"/>
      <c r="DY548" s="28"/>
      <c r="DZ548" s="28"/>
      <c r="EA548" s="28"/>
      <c r="EB548" s="28"/>
      <c r="EC548" s="28"/>
      <c r="ED548" s="28"/>
      <c r="EE548" s="28"/>
      <c r="EF548" s="28"/>
      <c r="EG548" s="28"/>
      <c r="EH548" s="28"/>
      <c r="EI548" s="28"/>
      <c r="EJ548" s="28"/>
      <c r="EK548" s="28"/>
      <c r="EL548" s="28"/>
      <c r="EM548" s="28"/>
      <c r="EN548" s="28"/>
      <c r="EO548" s="28"/>
      <c r="EP548" s="28"/>
      <c r="EQ548" s="28"/>
      <c r="ER548" s="28"/>
      <c r="ES548" s="28"/>
      <c r="ET548" s="28"/>
      <c r="EU548" s="28"/>
      <c r="EV548" s="28"/>
      <c r="EW548" s="28"/>
      <c r="EX548" s="28"/>
      <c r="EY548" s="28"/>
      <c r="EZ548" s="28"/>
      <c r="FA548" s="28"/>
      <c r="FB548" s="28"/>
      <c r="FC548" s="28"/>
      <c r="FD548" s="28"/>
      <c r="FE548" s="28"/>
      <c r="FF548" s="28"/>
      <c r="FG548" s="28"/>
      <c r="FH548" s="28"/>
      <c r="FI548" s="28"/>
      <c r="FJ548" s="28"/>
      <c r="FK548" s="28"/>
      <c r="FL548" s="28"/>
      <c r="FM548" s="28"/>
      <c r="FN548" s="28"/>
      <c r="FO548" s="28"/>
      <c r="FP548" s="28"/>
      <c r="FQ548" s="28"/>
      <c r="FR548" s="28"/>
      <c r="FS548" s="28"/>
      <c r="FT548" s="28"/>
      <c r="FU548" s="28"/>
      <c r="FV548" s="28"/>
      <c r="FW548" s="28"/>
      <c r="FX548" s="28"/>
      <c r="FY548" s="28"/>
      <c r="FZ548" s="28"/>
      <c r="GA548" s="28"/>
      <c r="GB548" s="28"/>
      <c r="GC548" s="28"/>
      <c r="GD548" s="28"/>
      <c r="GE548" s="28"/>
      <c r="GF548" s="28"/>
      <c r="GG548" s="28"/>
      <c r="GH548" s="28"/>
      <c r="GI548" s="28"/>
      <c r="GJ548" s="28"/>
      <c r="GK548" s="28"/>
      <c r="GL548" s="28"/>
      <c r="GM548" s="28"/>
      <c r="GN548" s="28"/>
      <c r="GO548" s="28"/>
      <c r="GP548" s="28"/>
      <c r="GQ548" s="28"/>
      <c r="GR548" s="28"/>
      <c r="GS548" s="28"/>
      <c r="GT548" s="28"/>
      <c r="GU548" s="28"/>
      <c r="GV548" s="28"/>
      <c r="GW548" s="28"/>
      <c r="GX548" s="28"/>
      <c r="GY548" s="28"/>
      <c r="GZ548" s="28"/>
      <c r="HA548" s="28"/>
      <c r="HB548" s="28"/>
      <c r="HC548" s="28"/>
      <c r="HD548" s="28"/>
      <c r="HE548" s="28"/>
      <c r="HF548" s="28"/>
      <c r="HG548" s="28"/>
      <c r="HH548" s="28"/>
      <c r="HI548" s="28"/>
      <c r="HJ548" s="28"/>
      <c r="HK548" s="28"/>
      <c r="HL548" s="28"/>
      <c r="HM548" s="28"/>
      <c r="HN548" s="28"/>
      <c r="HO548" s="28"/>
      <c r="HP548" s="28"/>
      <c r="HQ548" s="28"/>
      <c r="HR548" s="28"/>
      <c r="HS548" s="28"/>
      <c r="HT548" s="28"/>
      <c r="HU548" s="28"/>
      <c r="HV548" s="28"/>
      <c r="HW548" s="28"/>
      <c r="HX548" s="28"/>
      <c r="HY548" s="28"/>
      <c r="HZ548" s="28"/>
      <c r="IA548" s="28"/>
      <c r="IB548" s="28"/>
      <c r="IC548" s="28"/>
      <c r="ID548" s="28"/>
      <c r="IE548" s="28"/>
      <c r="IF548" s="28"/>
      <c r="IG548" s="28"/>
      <c r="IH548" s="28"/>
      <c r="II548" s="28"/>
      <c r="IJ548" s="28"/>
      <c r="IK548" s="28"/>
      <c r="IL548" s="28"/>
      <c r="IM548" s="28"/>
      <c r="IN548" s="28"/>
      <c r="IO548" s="28"/>
      <c r="IP548" s="28"/>
      <c r="IQ548" s="28"/>
      <c r="IR548" s="28"/>
      <c r="IS548" s="28"/>
      <c r="IT548" s="28"/>
      <c r="IU548" s="28"/>
      <c r="IV548" s="28"/>
      <c r="IW548" s="28"/>
      <c r="IX548" s="28"/>
      <c r="IY548" s="28"/>
      <c r="IZ548" s="28"/>
      <c r="JA548" s="28"/>
      <c r="JB548" s="28"/>
      <c r="JC548" s="28"/>
      <c r="JD548" s="28"/>
      <c r="JE548" s="28"/>
      <c r="JF548" s="28"/>
      <c r="JG548" s="28"/>
      <c r="JH548" s="28"/>
      <c r="JI548" s="28"/>
      <c r="JJ548" s="28"/>
      <c r="JK548" s="28"/>
      <c r="JL548" s="28"/>
      <c r="JM548" s="28"/>
      <c r="JN548" s="28"/>
      <c r="JO548" s="28"/>
      <c r="JP548" s="28"/>
      <c r="JQ548" s="28"/>
      <c r="JR548" s="28"/>
      <c r="JS548" s="28"/>
      <c r="JT548" s="28"/>
      <c r="JU548" s="28"/>
      <c r="JV548" s="28"/>
      <c r="JW548" s="28"/>
      <c r="JX548" s="28"/>
      <c r="JY548" s="28"/>
      <c r="JZ548" s="28"/>
      <c r="KA548" s="28"/>
      <c r="KB548" s="28"/>
      <c r="KC548" s="28"/>
      <c r="KD548" s="28"/>
      <c r="KE548" s="28"/>
      <c r="KF548" s="28"/>
      <c r="KG548" s="28"/>
      <c r="KH548" s="28"/>
      <c r="KI548" s="28"/>
      <c r="KJ548" s="28"/>
      <c r="KK548" s="28"/>
      <c r="KL548" s="28"/>
      <c r="KM548" s="28"/>
      <c r="KN548" s="28"/>
      <c r="KO548" s="28"/>
      <c r="KP548" s="28"/>
      <c r="KQ548" s="28"/>
      <c r="KR548" s="28"/>
      <c r="KS548" s="28"/>
      <c r="KT548" s="28"/>
      <c r="KU548" s="28"/>
      <c r="KV548" s="28"/>
      <c r="KW548" s="28"/>
      <c r="KX548" s="28"/>
      <c r="KY548" s="28"/>
      <c r="KZ548" s="28"/>
      <c r="LA548" s="28"/>
      <c r="LB548" s="28"/>
      <c r="LC548" s="28"/>
      <c r="LD548" s="28"/>
      <c r="LE548" s="28"/>
      <c r="LF548" s="28"/>
      <c r="LG548" s="28"/>
      <c r="LH548" s="28"/>
      <c r="LI548" s="28"/>
      <c r="LJ548" s="28"/>
      <c r="LK548" s="28"/>
      <c r="LL548" s="28"/>
      <c r="LM548" s="28"/>
      <c r="LN548" s="28"/>
      <c r="LO548" s="28"/>
      <c r="LP548" s="28"/>
      <c r="LQ548" s="28"/>
      <c r="LR548" s="28"/>
      <c r="LS548" s="28"/>
      <c r="LT548" s="28"/>
      <c r="LU548" s="28"/>
      <c r="LV548" s="28"/>
      <c r="LW548" s="28"/>
      <c r="LX548" s="28"/>
      <c r="LY548" s="28"/>
      <c r="LZ548" s="28"/>
      <c r="MA548" s="28"/>
      <c r="MB548" s="28"/>
      <c r="MC548" s="28"/>
      <c r="MD548" s="28"/>
      <c r="ME548" s="28"/>
      <c r="MF548" s="28"/>
      <c r="MG548" s="28"/>
      <c r="MH548" s="28"/>
      <c r="MI548" s="28"/>
      <c r="MJ548" s="28"/>
      <c r="MK548" s="28"/>
      <c r="ML548" s="28"/>
      <c r="MM548" s="28"/>
      <c r="MN548" s="28"/>
      <c r="MO548" s="28"/>
      <c r="MP548" s="28"/>
      <c r="MQ548" s="28"/>
      <c r="MR548" s="28"/>
      <c r="MS548" s="28"/>
      <c r="MT548" s="28"/>
      <c r="MU548" s="28"/>
      <c r="MV548" s="28"/>
      <c r="MW548" s="28"/>
      <c r="MX548" s="28"/>
      <c r="MY548" s="28"/>
      <c r="MZ548" s="28"/>
      <c r="NA548" s="28"/>
      <c r="NB548" s="28"/>
      <c r="NC548" s="28"/>
      <c r="ND548" s="28"/>
      <c r="NE548" s="28"/>
      <c r="NF548" s="28"/>
      <c r="NG548" s="28"/>
      <c r="NH548" s="28"/>
      <c r="NI548" s="28"/>
      <c r="NJ548" s="28"/>
      <c r="NK548" s="28"/>
      <c r="NL548" s="28"/>
      <c r="NM548" s="28"/>
      <c r="NN548" s="28"/>
      <c r="NO548" s="28"/>
      <c r="NP548" s="28"/>
      <c r="NQ548" s="28"/>
      <c r="NR548" s="28"/>
      <c r="NS548" s="28"/>
      <c r="NT548" s="28"/>
      <c r="NU548" s="28"/>
      <c r="NV548" s="28"/>
      <c r="NW548" s="28"/>
      <c r="NX548" s="28"/>
      <c r="NY548" s="28"/>
      <c r="NZ548" s="28"/>
      <c r="OA548" s="28"/>
      <c r="OB548" s="28"/>
      <c r="OC548" s="28"/>
      <c r="OD548" s="28"/>
      <c r="OE548" s="28"/>
      <c r="OF548" s="28"/>
      <c r="OG548" s="28"/>
      <c r="OH548" s="28"/>
      <c r="OI548" s="28"/>
      <c r="OJ548" s="28"/>
      <c r="OK548" s="28"/>
      <c r="OL548" s="28"/>
      <c r="OM548" s="28"/>
      <c r="ON548" s="28"/>
      <c r="OO548" s="28"/>
      <c r="OP548" s="28"/>
      <c r="OQ548" s="28"/>
      <c r="OR548" s="28"/>
      <c r="OS548" s="28"/>
      <c r="OT548" s="28"/>
      <c r="OU548" s="28"/>
      <c r="OV548" s="28"/>
      <c r="OW548" s="28"/>
      <c r="OX548" s="28"/>
      <c r="OY548" s="28"/>
      <c r="OZ548" s="28"/>
      <c r="PA548" s="28"/>
      <c r="PB548" s="28"/>
      <c r="PC548" s="28"/>
      <c r="PD548" s="28"/>
      <c r="PE548" s="28"/>
      <c r="PF548" s="28"/>
      <c r="PG548" s="28"/>
      <c r="PH548" s="28"/>
      <c r="PI548" s="28"/>
      <c r="PJ548" s="28"/>
      <c r="PK548" s="28"/>
      <c r="PL548" s="28"/>
      <c r="PM548" s="28"/>
      <c r="PN548" s="28"/>
      <c r="PO548" s="28"/>
      <c r="PP548" s="28"/>
      <c r="PQ548" s="28"/>
      <c r="PR548" s="28"/>
      <c r="PS548" s="28"/>
      <c r="PT548" s="28"/>
      <c r="PU548" s="28"/>
      <c r="PV548" s="28"/>
      <c r="PW548" s="28"/>
      <c r="PX548" s="28"/>
      <c r="PY548" s="28"/>
      <c r="PZ548" s="28"/>
    </row>
    <row r="549" spans="1:442" s="26" customFormat="1" ht="64.5" customHeight="1" x14ac:dyDescent="0.3">
      <c r="B549" s="169"/>
      <c r="C549" s="169"/>
      <c r="D549" s="173"/>
      <c r="E549" s="182"/>
      <c r="F549" s="182"/>
      <c r="G549" s="182"/>
      <c r="H549" s="173"/>
      <c r="I549" s="173"/>
      <c r="J549" s="25" t="s">
        <v>127</v>
      </c>
      <c r="K549" s="4" t="s">
        <v>128</v>
      </c>
      <c r="L549" s="4" t="s">
        <v>85</v>
      </c>
      <c r="M549" s="27">
        <v>20</v>
      </c>
      <c r="N549" s="174"/>
      <c r="O549" s="169"/>
      <c r="P549" s="173"/>
      <c r="Q549" s="173"/>
      <c r="R549" s="191"/>
      <c r="S549" s="191"/>
      <c r="T549" s="197"/>
      <c r="U549" s="197"/>
      <c r="V549" s="264"/>
      <c r="W549" s="199"/>
      <c r="X549" s="199"/>
      <c r="Y549" s="264"/>
      <c r="Z549" s="199"/>
      <c r="AA549" s="199"/>
      <c r="AB549" s="264"/>
      <c r="AC549" s="174"/>
      <c r="AD549" s="175"/>
      <c r="AE549" s="175"/>
      <c r="AF549" s="173"/>
      <c r="AG549" s="174"/>
      <c r="AH549" s="263"/>
      <c r="AI549" s="263"/>
      <c r="AJ549" s="191"/>
      <c r="AK549" s="28"/>
      <c r="AL549" s="28"/>
      <c r="AM549" s="28"/>
      <c r="AN549" s="28"/>
      <c r="AO549" s="28"/>
      <c r="AP549" s="28"/>
      <c r="AQ549" s="28"/>
      <c r="AR549" s="28"/>
      <c r="AS549" s="28"/>
      <c r="AT549" s="28"/>
      <c r="AU549" s="28"/>
      <c r="AV549" s="28"/>
      <c r="AW549" s="28"/>
      <c r="AX549" s="28"/>
      <c r="AY549" s="28"/>
      <c r="AZ549" s="28"/>
      <c r="BA549" s="28"/>
      <c r="BB549" s="28"/>
      <c r="BC549" s="28"/>
      <c r="BD549" s="28"/>
      <c r="BE549" s="28"/>
      <c r="BF549" s="28"/>
      <c r="BG549" s="28"/>
      <c r="BH549" s="28"/>
      <c r="BI549" s="28"/>
      <c r="BJ549" s="28"/>
      <c r="BK549" s="28"/>
      <c r="BL549" s="28"/>
      <c r="BM549" s="28"/>
      <c r="BN549" s="28"/>
      <c r="BO549" s="28"/>
      <c r="BP549" s="28"/>
      <c r="BQ549" s="28"/>
      <c r="BR549" s="28"/>
      <c r="BS549" s="28"/>
      <c r="BT549" s="28"/>
      <c r="BU549" s="28"/>
      <c r="BV549" s="28"/>
      <c r="BW549" s="28"/>
      <c r="BX549" s="28"/>
      <c r="BY549" s="28"/>
      <c r="BZ549" s="28"/>
      <c r="CA549" s="28"/>
      <c r="CB549" s="28"/>
      <c r="CC549" s="28"/>
      <c r="CD549" s="28"/>
      <c r="CE549" s="28"/>
      <c r="CF549" s="28"/>
      <c r="CG549" s="28"/>
      <c r="CH549" s="28"/>
      <c r="CI549" s="28"/>
      <c r="CJ549" s="28"/>
      <c r="CK549" s="28"/>
      <c r="CL549" s="28"/>
      <c r="CM549" s="28"/>
      <c r="CN549" s="28"/>
      <c r="CO549" s="28"/>
      <c r="CP549" s="28"/>
      <c r="CQ549" s="28"/>
      <c r="CR549" s="28"/>
      <c r="CS549" s="28"/>
      <c r="CT549" s="28"/>
      <c r="CU549" s="28"/>
      <c r="CV549" s="28"/>
      <c r="CW549" s="28"/>
      <c r="CX549" s="28"/>
      <c r="CY549" s="28"/>
      <c r="CZ549" s="28"/>
      <c r="DA549" s="28"/>
      <c r="DB549" s="28"/>
      <c r="DC549" s="28"/>
      <c r="DD549" s="28"/>
      <c r="DE549" s="28"/>
      <c r="DF549" s="28"/>
      <c r="DG549" s="28"/>
      <c r="DH549" s="28"/>
      <c r="DI549" s="28"/>
      <c r="DJ549" s="28"/>
      <c r="DK549" s="28"/>
      <c r="DL549" s="28"/>
      <c r="DM549" s="28"/>
      <c r="DN549" s="28"/>
      <c r="DO549" s="28"/>
      <c r="DP549" s="28"/>
      <c r="DQ549" s="28"/>
      <c r="DR549" s="28"/>
      <c r="DS549" s="28"/>
      <c r="DT549" s="28"/>
      <c r="DU549" s="28"/>
      <c r="DV549" s="28"/>
      <c r="DW549" s="28"/>
      <c r="DX549" s="28"/>
      <c r="DY549" s="28"/>
      <c r="DZ549" s="28"/>
      <c r="EA549" s="28"/>
      <c r="EB549" s="28"/>
      <c r="EC549" s="28"/>
      <c r="ED549" s="28"/>
      <c r="EE549" s="28"/>
      <c r="EF549" s="28"/>
      <c r="EG549" s="28"/>
      <c r="EH549" s="28"/>
      <c r="EI549" s="28"/>
      <c r="EJ549" s="28"/>
      <c r="EK549" s="28"/>
      <c r="EL549" s="28"/>
      <c r="EM549" s="28"/>
      <c r="EN549" s="28"/>
      <c r="EO549" s="28"/>
      <c r="EP549" s="28"/>
      <c r="EQ549" s="28"/>
      <c r="ER549" s="28"/>
      <c r="ES549" s="28"/>
      <c r="ET549" s="28"/>
      <c r="EU549" s="28"/>
      <c r="EV549" s="28"/>
      <c r="EW549" s="28"/>
      <c r="EX549" s="28"/>
      <c r="EY549" s="28"/>
      <c r="EZ549" s="28"/>
      <c r="FA549" s="28"/>
      <c r="FB549" s="28"/>
      <c r="FC549" s="28"/>
      <c r="FD549" s="28"/>
      <c r="FE549" s="28"/>
      <c r="FF549" s="28"/>
      <c r="FG549" s="28"/>
      <c r="FH549" s="28"/>
      <c r="FI549" s="28"/>
      <c r="FJ549" s="28"/>
      <c r="FK549" s="28"/>
      <c r="FL549" s="28"/>
      <c r="FM549" s="28"/>
      <c r="FN549" s="28"/>
      <c r="FO549" s="28"/>
      <c r="FP549" s="28"/>
      <c r="FQ549" s="28"/>
      <c r="FR549" s="28"/>
      <c r="FS549" s="28"/>
      <c r="FT549" s="28"/>
      <c r="FU549" s="28"/>
      <c r="FV549" s="28"/>
      <c r="FW549" s="28"/>
      <c r="FX549" s="28"/>
      <c r="FY549" s="28"/>
      <c r="FZ549" s="28"/>
      <c r="GA549" s="28"/>
      <c r="GB549" s="28"/>
      <c r="GC549" s="28"/>
      <c r="GD549" s="28"/>
      <c r="GE549" s="28"/>
      <c r="GF549" s="28"/>
      <c r="GG549" s="28"/>
      <c r="GH549" s="28"/>
      <c r="GI549" s="28"/>
      <c r="GJ549" s="28"/>
      <c r="GK549" s="28"/>
      <c r="GL549" s="28"/>
      <c r="GM549" s="28"/>
      <c r="GN549" s="28"/>
      <c r="GO549" s="28"/>
      <c r="GP549" s="28"/>
      <c r="GQ549" s="28"/>
      <c r="GR549" s="28"/>
      <c r="GS549" s="28"/>
      <c r="GT549" s="28"/>
      <c r="GU549" s="28"/>
      <c r="GV549" s="28"/>
      <c r="GW549" s="28"/>
      <c r="GX549" s="28"/>
      <c r="GY549" s="28"/>
      <c r="GZ549" s="28"/>
      <c r="HA549" s="28"/>
      <c r="HB549" s="28"/>
      <c r="HC549" s="28"/>
      <c r="HD549" s="28"/>
      <c r="HE549" s="28"/>
      <c r="HF549" s="28"/>
      <c r="HG549" s="28"/>
      <c r="HH549" s="28"/>
      <c r="HI549" s="28"/>
      <c r="HJ549" s="28"/>
      <c r="HK549" s="28"/>
      <c r="HL549" s="28"/>
      <c r="HM549" s="28"/>
      <c r="HN549" s="28"/>
      <c r="HO549" s="28"/>
      <c r="HP549" s="28"/>
      <c r="HQ549" s="28"/>
      <c r="HR549" s="28"/>
      <c r="HS549" s="28"/>
      <c r="HT549" s="28"/>
      <c r="HU549" s="28"/>
      <c r="HV549" s="28"/>
      <c r="HW549" s="28"/>
      <c r="HX549" s="28"/>
      <c r="HY549" s="28"/>
      <c r="HZ549" s="28"/>
      <c r="IA549" s="28"/>
      <c r="IB549" s="28"/>
      <c r="IC549" s="28"/>
      <c r="ID549" s="28"/>
      <c r="IE549" s="28"/>
      <c r="IF549" s="28"/>
      <c r="IG549" s="28"/>
      <c r="IH549" s="28"/>
      <c r="II549" s="28"/>
      <c r="IJ549" s="28"/>
      <c r="IK549" s="28"/>
      <c r="IL549" s="28"/>
      <c r="IM549" s="28"/>
      <c r="IN549" s="28"/>
      <c r="IO549" s="28"/>
      <c r="IP549" s="28"/>
      <c r="IQ549" s="28"/>
      <c r="IR549" s="28"/>
      <c r="IS549" s="28"/>
      <c r="IT549" s="28"/>
      <c r="IU549" s="28"/>
      <c r="IV549" s="28"/>
      <c r="IW549" s="28"/>
      <c r="IX549" s="28"/>
      <c r="IY549" s="28"/>
      <c r="IZ549" s="28"/>
      <c r="JA549" s="28"/>
      <c r="JB549" s="28"/>
      <c r="JC549" s="28"/>
      <c r="JD549" s="28"/>
      <c r="JE549" s="28"/>
      <c r="JF549" s="28"/>
      <c r="JG549" s="28"/>
      <c r="JH549" s="28"/>
      <c r="JI549" s="28"/>
      <c r="JJ549" s="28"/>
      <c r="JK549" s="28"/>
      <c r="JL549" s="28"/>
      <c r="JM549" s="28"/>
      <c r="JN549" s="28"/>
      <c r="JO549" s="28"/>
      <c r="JP549" s="28"/>
      <c r="JQ549" s="28"/>
      <c r="JR549" s="28"/>
      <c r="JS549" s="28"/>
      <c r="JT549" s="28"/>
      <c r="JU549" s="28"/>
      <c r="JV549" s="28"/>
      <c r="JW549" s="28"/>
      <c r="JX549" s="28"/>
      <c r="JY549" s="28"/>
      <c r="JZ549" s="28"/>
      <c r="KA549" s="28"/>
      <c r="KB549" s="28"/>
      <c r="KC549" s="28"/>
      <c r="KD549" s="28"/>
      <c r="KE549" s="28"/>
      <c r="KF549" s="28"/>
      <c r="KG549" s="28"/>
      <c r="KH549" s="28"/>
      <c r="KI549" s="28"/>
      <c r="KJ549" s="28"/>
      <c r="KK549" s="28"/>
      <c r="KL549" s="28"/>
      <c r="KM549" s="28"/>
      <c r="KN549" s="28"/>
      <c r="KO549" s="28"/>
      <c r="KP549" s="28"/>
      <c r="KQ549" s="28"/>
      <c r="KR549" s="28"/>
      <c r="KS549" s="28"/>
      <c r="KT549" s="28"/>
      <c r="KU549" s="28"/>
      <c r="KV549" s="28"/>
      <c r="KW549" s="28"/>
      <c r="KX549" s="28"/>
      <c r="KY549" s="28"/>
      <c r="KZ549" s="28"/>
      <c r="LA549" s="28"/>
      <c r="LB549" s="28"/>
      <c r="LC549" s="28"/>
      <c r="LD549" s="28"/>
      <c r="LE549" s="28"/>
      <c r="LF549" s="28"/>
      <c r="LG549" s="28"/>
      <c r="LH549" s="28"/>
      <c r="LI549" s="28"/>
      <c r="LJ549" s="28"/>
      <c r="LK549" s="28"/>
      <c r="LL549" s="28"/>
      <c r="LM549" s="28"/>
      <c r="LN549" s="28"/>
      <c r="LO549" s="28"/>
      <c r="LP549" s="28"/>
      <c r="LQ549" s="28"/>
      <c r="LR549" s="28"/>
      <c r="LS549" s="28"/>
      <c r="LT549" s="28"/>
      <c r="LU549" s="28"/>
      <c r="LV549" s="28"/>
      <c r="LW549" s="28"/>
      <c r="LX549" s="28"/>
      <c r="LY549" s="28"/>
      <c r="LZ549" s="28"/>
      <c r="MA549" s="28"/>
      <c r="MB549" s="28"/>
      <c r="MC549" s="28"/>
      <c r="MD549" s="28"/>
      <c r="ME549" s="28"/>
      <c r="MF549" s="28"/>
      <c r="MG549" s="28"/>
      <c r="MH549" s="28"/>
      <c r="MI549" s="28"/>
      <c r="MJ549" s="28"/>
      <c r="MK549" s="28"/>
      <c r="ML549" s="28"/>
      <c r="MM549" s="28"/>
      <c r="MN549" s="28"/>
      <c r="MO549" s="28"/>
      <c r="MP549" s="28"/>
      <c r="MQ549" s="28"/>
      <c r="MR549" s="28"/>
      <c r="MS549" s="28"/>
      <c r="MT549" s="28"/>
      <c r="MU549" s="28"/>
      <c r="MV549" s="28"/>
      <c r="MW549" s="28"/>
      <c r="MX549" s="28"/>
      <c r="MY549" s="28"/>
      <c r="MZ549" s="28"/>
      <c r="NA549" s="28"/>
      <c r="NB549" s="28"/>
      <c r="NC549" s="28"/>
      <c r="ND549" s="28"/>
      <c r="NE549" s="28"/>
      <c r="NF549" s="28"/>
      <c r="NG549" s="28"/>
      <c r="NH549" s="28"/>
      <c r="NI549" s="28"/>
      <c r="NJ549" s="28"/>
      <c r="NK549" s="28"/>
      <c r="NL549" s="28"/>
      <c r="NM549" s="28"/>
      <c r="NN549" s="28"/>
      <c r="NO549" s="28"/>
      <c r="NP549" s="28"/>
      <c r="NQ549" s="28"/>
      <c r="NR549" s="28"/>
      <c r="NS549" s="28"/>
      <c r="NT549" s="28"/>
      <c r="NU549" s="28"/>
      <c r="NV549" s="28"/>
      <c r="NW549" s="28"/>
      <c r="NX549" s="28"/>
      <c r="NY549" s="28"/>
      <c r="NZ549" s="28"/>
      <c r="OA549" s="28"/>
      <c r="OB549" s="28"/>
      <c r="OC549" s="28"/>
      <c r="OD549" s="28"/>
      <c r="OE549" s="28"/>
      <c r="OF549" s="28"/>
      <c r="OG549" s="28"/>
      <c r="OH549" s="28"/>
      <c r="OI549" s="28"/>
      <c r="OJ549" s="28"/>
      <c r="OK549" s="28"/>
      <c r="OL549" s="28"/>
      <c r="OM549" s="28"/>
      <c r="ON549" s="28"/>
      <c r="OO549" s="28"/>
      <c r="OP549" s="28"/>
      <c r="OQ549" s="28"/>
      <c r="OR549" s="28"/>
      <c r="OS549" s="28"/>
      <c r="OT549" s="28"/>
      <c r="OU549" s="28"/>
      <c r="OV549" s="28"/>
      <c r="OW549" s="28"/>
      <c r="OX549" s="28"/>
      <c r="OY549" s="28"/>
      <c r="OZ549" s="28"/>
      <c r="PA549" s="28"/>
      <c r="PB549" s="28"/>
      <c r="PC549" s="28"/>
      <c r="PD549" s="28"/>
      <c r="PE549" s="28"/>
      <c r="PF549" s="28"/>
      <c r="PG549" s="28"/>
      <c r="PH549" s="28"/>
      <c r="PI549" s="28"/>
      <c r="PJ549" s="28"/>
      <c r="PK549" s="28"/>
      <c r="PL549" s="28"/>
      <c r="PM549" s="28"/>
      <c r="PN549" s="28"/>
      <c r="PO549" s="28"/>
      <c r="PP549" s="28"/>
      <c r="PQ549" s="28"/>
      <c r="PR549" s="28"/>
      <c r="PS549" s="28"/>
      <c r="PT549" s="28"/>
      <c r="PU549" s="28"/>
      <c r="PV549" s="28"/>
      <c r="PW549" s="28"/>
      <c r="PX549" s="28"/>
      <c r="PY549" s="28"/>
      <c r="PZ549" s="28"/>
    </row>
    <row r="550" spans="1:442" s="26" customFormat="1" ht="117" x14ac:dyDescent="0.3">
      <c r="B550" s="167" t="s">
        <v>837</v>
      </c>
      <c r="C550" s="167" t="s">
        <v>840</v>
      </c>
      <c r="D550" s="173" t="s">
        <v>843</v>
      </c>
      <c r="E550" s="182" t="s">
        <v>67</v>
      </c>
      <c r="F550" s="182" t="s">
        <v>134</v>
      </c>
      <c r="G550" s="182" t="s">
        <v>147</v>
      </c>
      <c r="H550" s="173" t="s">
        <v>70</v>
      </c>
      <c r="I550" s="173" t="s">
        <v>79</v>
      </c>
      <c r="J550" s="9" t="s">
        <v>215</v>
      </c>
      <c r="K550" s="6" t="s">
        <v>107</v>
      </c>
      <c r="L550" s="6" t="s">
        <v>86</v>
      </c>
      <c r="M550" s="6">
        <v>40</v>
      </c>
      <c r="N550" s="174" t="s">
        <v>108</v>
      </c>
      <c r="O550" s="167" t="s">
        <v>370</v>
      </c>
      <c r="P550" s="173" t="s">
        <v>75</v>
      </c>
      <c r="Q550" s="173" t="s">
        <v>76</v>
      </c>
      <c r="R550" s="191" t="s">
        <v>77</v>
      </c>
      <c r="S550" s="191" t="s">
        <v>109</v>
      </c>
      <c r="T550" s="197">
        <f>V550+Y550</f>
        <v>475944</v>
      </c>
      <c r="U550" s="197">
        <f>+T550/M551</f>
        <v>475944</v>
      </c>
      <c r="V550" s="264">
        <v>404552.4</v>
      </c>
      <c r="W550" s="199" t="s">
        <v>79</v>
      </c>
      <c r="X550" s="199" t="s">
        <v>79</v>
      </c>
      <c r="Y550" s="264">
        <v>71391.599999999991</v>
      </c>
      <c r="Z550" s="199" t="s">
        <v>98</v>
      </c>
      <c r="AA550" s="199" t="s">
        <v>79</v>
      </c>
      <c r="AB550" s="264">
        <v>84056</v>
      </c>
      <c r="AC550" s="174" t="s">
        <v>149</v>
      </c>
      <c r="AD550" s="175" t="s">
        <v>79</v>
      </c>
      <c r="AE550" s="175">
        <f>V550+Y550</f>
        <v>475944</v>
      </c>
      <c r="AF550" s="174" t="s">
        <v>79</v>
      </c>
      <c r="AG550" s="174" t="s">
        <v>33</v>
      </c>
      <c r="AH550" s="261" t="s">
        <v>164</v>
      </c>
      <c r="AI550" s="261" t="s">
        <v>183</v>
      </c>
      <c r="AJ550" s="191"/>
      <c r="AK550" s="28"/>
      <c r="AL550" s="28"/>
      <c r="AM550" s="28"/>
      <c r="AN550" s="28"/>
      <c r="AO550" s="28"/>
      <c r="AP550" s="28"/>
      <c r="AQ550" s="28"/>
      <c r="AR550" s="28"/>
      <c r="AS550" s="28"/>
      <c r="AT550" s="28"/>
      <c r="AU550" s="28"/>
      <c r="AV550" s="28"/>
      <c r="AW550" s="28"/>
      <c r="AX550" s="28"/>
      <c r="AY550" s="28"/>
      <c r="AZ550" s="28"/>
      <c r="BA550" s="28"/>
      <c r="BB550" s="28"/>
      <c r="BC550" s="28"/>
      <c r="BD550" s="28"/>
      <c r="BE550" s="28"/>
      <c r="BF550" s="28"/>
      <c r="BG550" s="28"/>
      <c r="BH550" s="28"/>
      <c r="BI550" s="28"/>
      <c r="BJ550" s="28"/>
      <c r="BK550" s="28"/>
      <c r="BL550" s="28"/>
      <c r="BM550" s="28"/>
      <c r="BN550" s="28"/>
      <c r="BO550" s="28"/>
      <c r="BP550" s="28"/>
      <c r="BQ550" s="28"/>
      <c r="BR550" s="28"/>
      <c r="BS550" s="28"/>
      <c r="BT550" s="28"/>
      <c r="BU550" s="28"/>
      <c r="BV550" s="28"/>
      <c r="BW550" s="28"/>
      <c r="BX550" s="28"/>
      <c r="BY550" s="28"/>
      <c r="BZ550" s="28"/>
      <c r="CA550" s="28"/>
      <c r="CB550" s="28"/>
      <c r="CC550" s="28"/>
      <c r="CD550" s="28"/>
      <c r="CE550" s="28"/>
      <c r="CF550" s="28"/>
      <c r="CG550" s="28"/>
      <c r="CH550" s="28"/>
      <c r="CI550" s="28"/>
      <c r="CJ550" s="28"/>
      <c r="CK550" s="28"/>
      <c r="CL550" s="28"/>
      <c r="CM550" s="28"/>
      <c r="CN550" s="28"/>
      <c r="CO550" s="28"/>
      <c r="CP550" s="28"/>
      <c r="CQ550" s="28"/>
      <c r="CR550" s="28"/>
      <c r="CS550" s="28"/>
      <c r="CT550" s="28"/>
      <c r="CU550" s="28"/>
      <c r="CV550" s="28"/>
      <c r="CW550" s="28"/>
      <c r="CX550" s="28"/>
      <c r="CY550" s="28"/>
      <c r="CZ550" s="28"/>
      <c r="DA550" s="28"/>
      <c r="DB550" s="28"/>
      <c r="DC550" s="28"/>
      <c r="DD550" s="28"/>
      <c r="DE550" s="28"/>
      <c r="DF550" s="28"/>
      <c r="DG550" s="28"/>
      <c r="DH550" s="28"/>
      <c r="DI550" s="28"/>
      <c r="DJ550" s="28"/>
      <c r="DK550" s="28"/>
      <c r="DL550" s="28"/>
      <c r="DM550" s="28"/>
      <c r="DN550" s="28"/>
      <c r="DO550" s="28"/>
      <c r="DP550" s="28"/>
      <c r="DQ550" s="28"/>
      <c r="DR550" s="28"/>
      <c r="DS550" s="28"/>
      <c r="DT550" s="28"/>
      <c r="DU550" s="28"/>
      <c r="DV550" s="28"/>
      <c r="DW550" s="28"/>
      <c r="DX550" s="28"/>
      <c r="DY550" s="28"/>
      <c r="DZ550" s="28"/>
      <c r="EA550" s="28"/>
      <c r="EB550" s="28"/>
      <c r="EC550" s="28"/>
      <c r="ED550" s="28"/>
      <c r="EE550" s="28"/>
      <c r="EF550" s="28"/>
      <c r="EG550" s="28"/>
      <c r="EH550" s="28"/>
      <c r="EI550" s="28"/>
      <c r="EJ550" s="28"/>
      <c r="EK550" s="28"/>
      <c r="EL550" s="28"/>
      <c r="EM550" s="28"/>
      <c r="EN550" s="28"/>
      <c r="EO550" s="28"/>
      <c r="EP550" s="28"/>
      <c r="EQ550" s="28"/>
      <c r="ER550" s="28"/>
      <c r="ES550" s="28"/>
      <c r="ET550" s="28"/>
      <c r="EU550" s="28"/>
      <c r="EV550" s="28"/>
      <c r="EW550" s="28"/>
      <c r="EX550" s="28"/>
      <c r="EY550" s="28"/>
      <c r="EZ550" s="28"/>
      <c r="FA550" s="28"/>
      <c r="FB550" s="28"/>
      <c r="FC550" s="28"/>
      <c r="FD550" s="28"/>
      <c r="FE550" s="28"/>
      <c r="FF550" s="28"/>
      <c r="FG550" s="28"/>
      <c r="FH550" s="28"/>
      <c r="FI550" s="28"/>
      <c r="FJ550" s="28"/>
      <c r="FK550" s="28"/>
      <c r="FL550" s="28"/>
      <c r="FM550" s="28"/>
      <c r="FN550" s="28"/>
      <c r="FO550" s="28"/>
      <c r="FP550" s="28"/>
      <c r="FQ550" s="28"/>
      <c r="FR550" s="28"/>
      <c r="FS550" s="28"/>
      <c r="FT550" s="28"/>
      <c r="FU550" s="28"/>
      <c r="FV550" s="28"/>
      <c r="FW550" s="28"/>
      <c r="FX550" s="28"/>
      <c r="FY550" s="28"/>
      <c r="FZ550" s="28"/>
      <c r="GA550" s="28"/>
      <c r="GB550" s="28"/>
      <c r="GC550" s="28"/>
      <c r="GD550" s="28"/>
      <c r="GE550" s="28"/>
      <c r="GF550" s="28"/>
      <c r="GG550" s="28"/>
      <c r="GH550" s="28"/>
      <c r="GI550" s="28"/>
      <c r="GJ550" s="28"/>
      <c r="GK550" s="28"/>
      <c r="GL550" s="28"/>
      <c r="GM550" s="28"/>
      <c r="GN550" s="28"/>
      <c r="GO550" s="28"/>
      <c r="GP550" s="28"/>
      <c r="GQ550" s="28"/>
      <c r="GR550" s="28"/>
      <c r="GS550" s="28"/>
      <c r="GT550" s="28"/>
      <c r="GU550" s="28"/>
      <c r="GV550" s="28"/>
      <c r="GW550" s="28"/>
      <c r="GX550" s="28"/>
      <c r="GY550" s="28"/>
      <c r="GZ550" s="28"/>
      <c r="HA550" s="28"/>
      <c r="HB550" s="28"/>
      <c r="HC550" s="28"/>
      <c r="HD550" s="28"/>
      <c r="HE550" s="28"/>
      <c r="HF550" s="28"/>
      <c r="HG550" s="28"/>
      <c r="HH550" s="28"/>
      <c r="HI550" s="28"/>
      <c r="HJ550" s="28"/>
      <c r="HK550" s="28"/>
      <c r="HL550" s="28"/>
      <c r="HM550" s="28"/>
      <c r="HN550" s="28"/>
      <c r="HO550" s="28"/>
      <c r="HP550" s="28"/>
      <c r="HQ550" s="28"/>
      <c r="HR550" s="28"/>
      <c r="HS550" s="28"/>
      <c r="HT550" s="28"/>
      <c r="HU550" s="28"/>
      <c r="HV550" s="28"/>
      <c r="HW550" s="28"/>
      <c r="HX550" s="28"/>
      <c r="HY550" s="28"/>
      <c r="HZ550" s="28"/>
      <c r="IA550" s="28"/>
      <c r="IB550" s="28"/>
      <c r="IC550" s="28"/>
      <c r="ID550" s="28"/>
      <c r="IE550" s="28"/>
      <c r="IF550" s="28"/>
      <c r="IG550" s="28"/>
      <c r="IH550" s="28"/>
      <c r="II550" s="28"/>
      <c r="IJ550" s="28"/>
      <c r="IK550" s="28"/>
      <c r="IL550" s="28"/>
      <c r="IM550" s="28"/>
      <c r="IN550" s="28"/>
      <c r="IO550" s="28"/>
      <c r="IP550" s="28"/>
      <c r="IQ550" s="28"/>
      <c r="IR550" s="28"/>
      <c r="IS550" s="28"/>
      <c r="IT550" s="28"/>
      <c r="IU550" s="28"/>
      <c r="IV550" s="28"/>
      <c r="IW550" s="28"/>
      <c r="IX550" s="28"/>
      <c r="IY550" s="28"/>
      <c r="IZ550" s="28"/>
      <c r="JA550" s="28"/>
      <c r="JB550" s="28"/>
      <c r="JC550" s="28"/>
      <c r="JD550" s="28"/>
      <c r="JE550" s="28"/>
      <c r="JF550" s="28"/>
      <c r="JG550" s="28"/>
      <c r="JH550" s="28"/>
      <c r="JI550" s="28"/>
      <c r="JJ550" s="28"/>
      <c r="JK550" s="28"/>
      <c r="JL550" s="28"/>
      <c r="JM550" s="28"/>
      <c r="JN550" s="28"/>
      <c r="JO550" s="28"/>
      <c r="JP550" s="28"/>
      <c r="JQ550" s="28"/>
      <c r="JR550" s="28"/>
      <c r="JS550" s="28"/>
      <c r="JT550" s="28"/>
      <c r="JU550" s="28"/>
      <c r="JV550" s="28"/>
      <c r="JW550" s="28"/>
      <c r="JX550" s="28"/>
      <c r="JY550" s="28"/>
      <c r="JZ550" s="28"/>
      <c r="KA550" s="28"/>
      <c r="KB550" s="28"/>
      <c r="KC550" s="28"/>
      <c r="KD550" s="28"/>
      <c r="KE550" s="28"/>
      <c r="KF550" s="28"/>
      <c r="KG550" s="28"/>
      <c r="KH550" s="28"/>
      <c r="KI550" s="28"/>
      <c r="KJ550" s="28"/>
      <c r="KK550" s="28"/>
      <c r="KL550" s="28"/>
      <c r="KM550" s="28"/>
      <c r="KN550" s="28"/>
      <c r="KO550" s="28"/>
      <c r="KP550" s="28"/>
      <c r="KQ550" s="28"/>
      <c r="KR550" s="28"/>
      <c r="KS550" s="28"/>
      <c r="KT550" s="28"/>
      <c r="KU550" s="28"/>
      <c r="KV550" s="28"/>
      <c r="KW550" s="28"/>
      <c r="KX550" s="28"/>
      <c r="KY550" s="28"/>
      <c r="KZ550" s="28"/>
      <c r="LA550" s="28"/>
      <c r="LB550" s="28"/>
      <c r="LC550" s="28"/>
      <c r="LD550" s="28"/>
      <c r="LE550" s="28"/>
      <c r="LF550" s="28"/>
      <c r="LG550" s="28"/>
      <c r="LH550" s="28"/>
      <c r="LI550" s="28"/>
      <c r="LJ550" s="28"/>
      <c r="LK550" s="28"/>
      <c r="LL550" s="28"/>
      <c r="LM550" s="28"/>
      <c r="LN550" s="28"/>
      <c r="LO550" s="28"/>
      <c r="LP550" s="28"/>
      <c r="LQ550" s="28"/>
      <c r="LR550" s="28"/>
      <c r="LS550" s="28"/>
      <c r="LT550" s="28"/>
      <c r="LU550" s="28"/>
      <c r="LV550" s="28"/>
      <c r="LW550" s="28"/>
      <c r="LX550" s="28"/>
      <c r="LY550" s="28"/>
      <c r="LZ550" s="28"/>
      <c r="MA550" s="28"/>
      <c r="MB550" s="28"/>
      <c r="MC550" s="28"/>
      <c r="MD550" s="28"/>
      <c r="ME550" s="28"/>
      <c r="MF550" s="28"/>
      <c r="MG550" s="28"/>
      <c r="MH550" s="28"/>
      <c r="MI550" s="28"/>
      <c r="MJ550" s="28"/>
      <c r="MK550" s="28"/>
      <c r="ML550" s="28"/>
      <c r="MM550" s="28"/>
      <c r="MN550" s="28"/>
      <c r="MO550" s="28"/>
      <c r="MP550" s="28"/>
      <c r="MQ550" s="28"/>
      <c r="MR550" s="28"/>
      <c r="MS550" s="28"/>
      <c r="MT550" s="28"/>
      <c r="MU550" s="28"/>
      <c r="MV550" s="28"/>
      <c r="MW550" s="28"/>
      <c r="MX550" s="28"/>
      <c r="MY550" s="28"/>
      <c r="MZ550" s="28"/>
      <c r="NA550" s="28"/>
      <c r="NB550" s="28"/>
      <c r="NC550" s="28"/>
      <c r="ND550" s="28"/>
      <c r="NE550" s="28"/>
      <c r="NF550" s="28"/>
      <c r="NG550" s="28"/>
      <c r="NH550" s="28"/>
      <c r="NI550" s="28"/>
      <c r="NJ550" s="28"/>
      <c r="NK550" s="28"/>
      <c r="NL550" s="28"/>
      <c r="NM550" s="28"/>
      <c r="NN550" s="28"/>
      <c r="NO550" s="28"/>
      <c r="NP550" s="28"/>
      <c r="NQ550" s="28"/>
      <c r="NR550" s="28"/>
      <c r="NS550" s="28"/>
      <c r="NT550" s="28"/>
      <c r="NU550" s="28"/>
      <c r="NV550" s="28"/>
      <c r="NW550" s="28"/>
      <c r="NX550" s="28"/>
      <c r="NY550" s="28"/>
      <c r="NZ550" s="28"/>
      <c r="OA550" s="28"/>
      <c r="OB550" s="28"/>
      <c r="OC550" s="28"/>
      <c r="OD550" s="28"/>
      <c r="OE550" s="28"/>
      <c r="OF550" s="28"/>
      <c r="OG550" s="28"/>
      <c r="OH550" s="28"/>
      <c r="OI550" s="28"/>
      <c r="OJ550" s="28"/>
      <c r="OK550" s="28"/>
      <c r="OL550" s="28"/>
      <c r="OM550" s="28"/>
      <c r="ON550" s="28"/>
      <c r="OO550" s="28"/>
      <c r="OP550" s="28"/>
      <c r="OQ550" s="28"/>
      <c r="OR550" s="28"/>
      <c r="OS550" s="28"/>
      <c r="OT550" s="28"/>
      <c r="OU550" s="28"/>
      <c r="OV550" s="28"/>
      <c r="OW550" s="28"/>
      <c r="OX550" s="28"/>
      <c r="OY550" s="28"/>
      <c r="OZ550" s="28"/>
      <c r="PA550" s="28"/>
      <c r="PB550" s="28"/>
      <c r="PC550" s="28"/>
      <c r="PD550" s="28"/>
      <c r="PE550" s="28"/>
      <c r="PF550" s="28"/>
      <c r="PG550" s="28"/>
      <c r="PH550" s="28"/>
      <c r="PI550" s="28"/>
      <c r="PJ550" s="28"/>
      <c r="PK550" s="28"/>
      <c r="PL550" s="28"/>
      <c r="PM550" s="28"/>
      <c r="PN550" s="28"/>
      <c r="PO550" s="28"/>
      <c r="PP550" s="28"/>
      <c r="PQ550" s="28"/>
      <c r="PR550" s="28"/>
      <c r="PS550" s="28"/>
      <c r="PT550" s="28"/>
      <c r="PU550" s="28"/>
      <c r="PV550" s="28"/>
      <c r="PW550" s="28"/>
      <c r="PX550" s="28"/>
      <c r="PY550" s="28"/>
      <c r="PZ550" s="28"/>
    </row>
    <row r="551" spans="1:442" s="26" customFormat="1" ht="64.5" customHeight="1" x14ac:dyDescent="0.3">
      <c r="B551" s="168"/>
      <c r="C551" s="168"/>
      <c r="D551" s="173"/>
      <c r="E551" s="182"/>
      <c r="F551" s="182"/>
      <c r="G551" s="182"/>
      <c r="H551" s="173"/>
      <c r="I551" s="173"/>
      <c r="J551" s="9" t="s">
        <v>111</v>
      </c>
      <c r="K551" s="6" t="s">
        <v>112</v>
      </c>
      <c r="L551" s="6" t="s">
        <v>85</v>
      </c>
      <c r="M551" s="6">
        <v>1</v>
      </c>
      <c r="N551" s="174"/>
      <c r="O551" s="168"/>
      <c r="P551" s="173"/>
      <c r="Q551" s="173"/>
      <c r="R551" s="191"/>
      <c r="S551" s="191"/>
      <c r="T551" s="197"/>
      <c r="U551" s="197"/>
      <c r="V551" s="264"/>
      <c r="W551" s="199"/>
      <c r="X551" s="199"/>
      <c r="Y551" s="264"/>
      <c r="Z551" s="199"/>
      <c r="AA551" s="199"/>
      <c r="AB551" s="264"/>
      <c r="AC551" s="174"/>
      <c r="AD551" s="175"/>
      <c r="AE551" s="175"/>
      <c r="AF551" s="173"/>
      <c r="AG551" s="174"/>
      <c r="AH551" s="262"/>
      <c r="AI551" s="262"/>
      <c r="AJ551" s="191"/>
      <c r="AK551" s="28"/>
      <c r="AL551" s="28"/>
      <c r="AM551" s="28"/>
      <c r="AN551" s="28"/>
      <c r="AO551" s="28"/>
      <c r="AP551" s="28"/>
      <c r="AQ551" s="28"/>
      <c r="AR551" s="28"/>
      <c r="AS551" s="28"/>
      <c r="AT551" s="28"/>
      <c r="AU551" s="28"/>
      <c r="AV551" s="28"/>
      <c r="AW551" s="28"/>
      <c r="AX551" s="28"/>
      <c r="AY551" s="28"/>
      <c r="AZ551" s="28"/>
      <c r="BA551" s="28"/>
      <c r="BB551" s="28"/>
      <c r="BC551" s="28"/>
      <c r="BD551" s="28"/>
      <c r="BE551" s="28"/>
      <c r="BF551" s="28"/>
      <c r="BG551" s="28"/>
      <c r="BH551" s="28"/>
      <c r="BI551" s="28"/>
      <c r="BJ551" s="28"/>
      <c r="BK551" s="28"/>
      <c r="BL551" s="28"/>
      <c r="BM551" s="28"/>
      <c r="BN551" s="28"/>
      <c r="BO551" s="28"/>
      <c r="BP551" s="28"/>
      <c r="BQ551" s="28"/>
      <c r="BR551" s="28"/>
      <c r="BS551" s="28"/>
      <c r="BT551" s="28"/>
      <c r="BU551" s="28"/>
      <c r="BV551" s="28"/>
      <c r="BW551" s="28"/>
      <c r="BX551" s="28"/>
      <c r="BY551" s="28"/>
      <c r="BZ551" s="28"/>
      <c r="CA551" s="28"/>
      <c r="CB551" s="28"/>
      <c r="CC551" s="28"/>
      <c r="CD551" s="28"/>
      <c r="CE551" s="28"/>
      <c r="CF551" s="28"/>
      <c r="CG551" s="28"/>
      <c r="CH551" s="28"/>
      <c r="CI551" s="28"/>
      <c r="CJ551" s="28"/>
      <c r="CK551" s="28"/>
      <c r="CL551" s="28"/>
      <c r="CM551" s="28"/>
      <c r="CN551" s="28"/>
      <c r="CO551" s="28"/>
      <c r="CP551" s="28"/>
      <c r="CQ551" s="28"/>
      <c r="CR551" s="28"/>
      <c r="CS551" s="28"/>
      <c r="CT551" s="28"/>
      <c r="CU551" s="28"/>
      <c r="CV551" s="28"/>
      <c r="CW551" s="28"/>
      <c r="CX551" s="28"/>
      <c r="CY551" s="28"/>
      <c r="CZ551" s="28"/>
      <c r="DA551" s="28"/>
      <c r="DB551" s="28"/>
      <c r="DC551" s="28"/>
      <c r="DD551" s="28"/>
      <c r="DE551" s="28"/>
      <c r="DF551" s="28"/>
      <c r="DG551" s="28"/>
      <c r="DH551" s="28"/>
      <c r="DI551" s="28"/>
      <c r="DJ551" s="28"/>
      <c r="DK551" s="28"/>
      <c r="DL551" s="28"/>
      <c r="DM551" s="28"/>
      <c r="DN551" s="28"/>
      <c r="DO551" s="28"/>
      <c r="DP551" s="28"/>
      <c r="DQ551" s="28"/>
      <c r="DR551" s="28"/>
      <c r="DS551" s="28"/>
      <c r="DT551" s="28"/>
      <c r="DU551" s="28"/>
      <c r="DV551" s="28"/>
      <c r="DW551" s="28"/>
      <c r="DX551" s="28"/>
      <c r="DY551" s="28"/>
      <c r="DZ551" s="28"/>
      <c r="EA551" s="28"/>
      <c r="EB551" s="28"/>
      <c r="EC551" s="28"/>
      <c r="ED551" s="28"/>
      <c r="EE551" s="28"/>
      <c r="EF551" s="28"/>
      <c r="EG551" s="28"/>
      <c r="EH551" s="28"/>
      <c r="EI551" s="28"/>
      <c r="EJ551" s="28"/>
      <c r="EK551" s="28"/>
      <c r="EL551" s="28"/>
      <c r="EM551" s="28"/>
      <c r="EN551" s="28"/>
      <c r="EO551" s="28"/>
      <c r="EP551" s="28"/>
      <c r="EQ551" s="28"/>
      <c r="ER551" s="28"/>
      <c r="ES551" s="28"/>
      <c r="ET551" s="28"/>
      <c r="EU551" s="28"/>
      <c r="EV551" s="28"/>
      <c r="EW551" s="28"/>
      <c r="EX551" s="28"/>
      <c r="EY551" s="28"/>
      <c r="EZ551" s="28"/>
      <c r="FA551" s="28"/>
      <c r="FB551" s="28"/>
      <c r="FC551" s="28"/>
      <c r="FD551" s="28"/>
      <c r="FE551" s="28"/>
      <c r="FF551" s="28"/>
      <c r="FG551" s="28"/>
      <c r="FH551" s="28"/>
      <c r="FI551" s="28"/>
      <c r="FJ551" s="28"/>
      <c r="FK551" s="28"/>
      <c r="FL551" s="28"/>
      <c r="FM551" s="28"/>
      <c r="FN551" s="28"/>
      <c r="FO551" s="28"/>
      <c r="FP551" s="28"/>
      <c r="FQ551" s="28"/>
      <c r="FR551" s="28"/>
      <c r="FS551" s="28"/>
      <c r="FT551" s="28"/>
      <c r="FU551" s="28"/>
      <c r="FV551" s="28"/>
      <c r="FW551" s="28"/>
      <c r="FX551" s="28"/>
      <c r="FY551" s="28"/>
      <c r="FZ551" s="28"/>
      <c r="GA551" s="28"/>
      <c r="GB551" s="28"/>
      <c r="GC551" s="28"/>
      <c r="GD551" s="28"/>
      <c r="GE551" s="28"/>
      <c r="GF551" s="28"/>
      <c r="GG551" s="28"/>
      <c r="GH551" s="28"/>
      <c r="GI551" s="28"/>
      <c r="GJ551" s="28"/>
      <c r="GK551" s="28"/>
      <c r="GL551" s="28"/>
      <c r="GM551" s="28"/>
      <c r="GN551" s="28"/>
      <c r="GO551" s="28"/>
      <c r="GP551" s="28"/>
      <c r="GQ551" s="28"/>
      <c r="GR551" s="28"/>
      <c r="GS551" s="28"/>
      <c r="GT551" s="28"/>
      <c r="GU551" s="28"/>
      <c r="GV551" s="28"/>
      <c r="GW551" s="28"/>
      <c r="GX551" s="28"/>
      <c r="GY551" s="28"/>
      <c r="GZ551" s="28"/>
      <c r="HA551" s="28"/>
      <c r="HB551" s="28"/>
      <c r="HC551" s="28"/>
      <c r="HD551" s="28"/>
      <c r="HE551" s="28"/>
      <c r="HF551" s="28"/>
      <c r="HG551" s="28"/>
      <c r="HH551" s="28"/>
      <c r="HI551" s="28"/>
      <c r="HJ551" s="28"/>
      <c r="HK551" s="28"/>
      <c r="HL551" s="28"/>
      <c r="HM551" s="28"/>
      <c r="HN551" s="28"/>
      <c r="HO551" s="28"/>
      <c r="HP551" s="28"/>
      <c r="HQ551" s="28"/>
      <c r="HR551" s="28"/>
      <c r="HS551" s="28"/>
      <c r="HT551" s="28"/>
      <c r="HU551" s="28"/>
      <c r="HV551" s="28"/>
      <c r="HW551" s="28"/>
      <c r="HX551" s="28"/>
      <c r="HY551" s="28"/>
      <c r="HZ551" s="28"/>
      <c r="IA551" s="28"/>
      <c r="IB551" s="28"/>
      <c r="IC551" s="28"/>
      <c r="ID551" s="28"/>
      <c r="IE551" s="28"/>
      <c r="IF551" s="28"/>
      <c r="IG551" s="28"/>
      <c r="IH551" s="28"/>
      <c r="II551" s="28"/>
      <c r="IJ551" s="28"/>
      <c r="IK551" s="28"/>
      <c r="IL551" s="28"/>
      <c r="IM551" s="28"/>
      <c r="IN551" s="28"/>
      <c r="IO551" s="28"/>
      <c r="IP551" s="28"/>
      <c r="IQ551" s="28"/>
      <c r="IR551" s="28"/>
      <c r="IS551" s="28"/>
      <c r="IT551" s="28"/>
      <c r="IU551" s="28"/>
      <c r="IV551" s="28"/>
      <c r="IW551" s="28"/>
      <c r="IX551" s="28"/>
      <c r="IY551" s="28"/>
      <c r="IZ551" s="28"/>
      <c r="JA551" s="28"/>
      <c r="JB551" s="28"/>
      <c r="JC551" s="28"/>
      <c r="JD551" s="28"/>
      <c r="JE551" s="28"/>
      <c r="JF551" s="28"/>
      <c r="JG551" s="28"/>
      <c r="JH551" s="28"/>
      <c r="JI551" s="28"/>
      <c r="JJ551" s="28"/>
      <c r="JK551" s="28"/>
      <c r="JL551" s="28"/>
      <c r="JM551" s="28"/>
      <c r="JN551" s="28"/>
      <c r="JO551" s="28"/>
      <c r="JP551" s="28"/>
      <c r="JQ551" s="28"/>
      <c r="JR551" s="28"/>
      <c r="JS551" s="28"/>
      <c r="JT551" s="28"/>
      <c r="JU551" s="28"/>
      <c r="JV551" s="28"/>
      <c r="JW551" s="28"/>
      <c r="JX551" s="28"/>
      <c r="JY551" s="28"/>
      <c r="JZ551" s="28"/>
      <c r="KA551" s="28"/>
      <c r="KB551" s="28"/>
      <c r="KC551" s="28"/>
      <c r="KD551" s="28"/>
      <c r="KE551" s="28"/>
      <c r="KF551" s="28"/>
      <c r="KG551" s="28"/>
      <c r="KH551" s="28"/>
      <c r="KI551" s="28"/>
      <c r="KJ551" s="28"/>
      <c r="KK551" s="28"/>
      <c r="KL551" s="28"/>
      <c r="KM551" s="28"/>
      <c r="KN551" s="28"/>
      <c r="KO551" s="28"/>
      <c r="KP551" s="28"/>
      <c r="KQ551" s="28"/>
      <c r="KR551" s="28"/>
      <c r="KS551" s="28"/>
      <c r="KT551" s="28"/>
      <c r="KU551" s="28"/>
      <c r="KV551" s="28"/>
      <c r="KW551" s="28"/>
      <c r="KX551" s="28"/>
      <c r="KY551" s="28"/>
      <c r="KZ551" s="28"/>
      <c r="LA551" s="28"/>
      <c r="LB551" s="28"/>
      <c r="LC551" s="28"/>
      <c r="LD551" s="28"/>
      <c r="LE551" s="28"/>
      <c r="LF551" s="28"/>
      <c r="LG551" s="28"/>
      <c r="LH551" s="28"/>
      <c r="LI551" s="28"/>
      <c r="LJ551" s="28"/>
      <c r="LK551" s="28"/>
      <c r="LL551" s="28"/>
      <c r="LM551" s="28"/>
      <c r="LN551" s="28"/>
      <c r="LO551" s="28"/>
      <c r="LP551" s="28"/>
      <c r="LQ551" s="28"/>
      <c r="LR551" s="28"/>
      <c r="LS551" s="28"/>
      <c r="LT551" s="28"/>
      <c r="LU551" s="28"/>
      <c r="LV551" s="28"/>
      <c r="LW551" s="28"/>
      <c r="LX551" s="28"/>
      <c r="LY551" s="28"/>
      <c r="LZ551" s="28"/>
      <c r="MA551" s="28"/>
      <c r="MB551" s="28"/>
      <c r="MC551" s="28"/>
      <c r="MD551" s="28"/>
      <c r="ME551" s="28"/>
      <c r="MF551" s="28"/>
      <c r="MG551" s="28"/>
      <c r="MH551" s="28"/>
      <c r="MI551" s="28"/>
      <c r="MJ551" s="28"/>
      <c r="MK551" s="28"/>
      <c r="ML551" s="28"/>
      <c r="MM551" s="28"/>
      <c r="MN551" s="28"/>
      <c r="MO551" s="28"/>
      <c r="MP551" s="28"/>
      <c r="MQ551" s="28"/>
      <c r="MR551" s="28"/>
      <c r="MS551" s="28"/>
      <c r="MT551" s="28"/>
      <c r="MU551" s="28"/>
      <c r="MV551" s="28"/>
      <c r="MW551" s="28"/>
      <c r="MX551" s="28"/>
      <c r="MY551" s="28"/>
      <c r="MZ551" s="28"/>
      <c r="NA551" s="28"/>
      <c r="NB551" s="28"/>
      <c r="NC551" s="28"/>
      <c r="ND551" s="28"/>
      <c r="NE551" s="28"/>
      <c r="NF551" s="28"/>
      <c r="NG551" s="28"/>
      <c r="NH551" s="28"/>
      <c r="NI551" s="28"/>
      <c r="NJ551" s="28"/>
      <c r="NK551" s="28"/>
      <c r="NL551" s="28"/>
      <c r="NM551" s="28"/>
      <c r="NN551" s="28"/>
      <c r="NO551" s="28"/>
      <c r="NP551" s="28"/>
      <c r="NQ551" s="28"/>
      <c r="NR551" s="28"/>
      <c r="NS551" s="28"/>
      <c r="NT551" s="28"/>
      <c r="NU551" s="28"/>
      <c r="NV551" s="28"/>
      <c r="NW551" s="28"/>
      <c r="NX551" s="28"/>
      <c r="NY551" s="28"/>
      <c r="NZ551" s="28"/>
      <c r="OA551" s="28"/>
      <c r="OB551" s="28"/>
      <c r="OC551" s="28"/>
      <c r="OD551" s="28"/>
      <c r="OE551" s="28"/>
      <c r="OF551" s="28"/>
      <c r="OG551" s="28"/>
      <c r="OH551" s="28"/>
      <c r="OI551" s="28"/>
      <c r="OJ551" s="28"/>
      <c r="OK551" s="28"/>
      <c r="OL551" s="28"/>
      <c r="OM551" s="28"/>
      <c r="ON551" s="28"/>
      <c r="OO551" s="28"/>
      <c r="OP551" s="28"/>
      <c r="OQ551" s="28"/>
      <c r="OR551" s="28"/>
      <c r="OS551" s="28"/>
      <c r="OT551" s="28"/>
      <c r="OU551" s="28"/>
      <c r="OV551" s="28"/>
      <c r="OW551" s="28"/>
      <c r="OX551" s="28"/>
      <c r="OY551" s="28"/>
      <c r="OZ551" s="28"/>
      <c r="PA551" s="28"/>
      <c r="PB551" s="28"/>
      <c r="PC551" s="28"/>
      <c r="PD551" s="28"/>
      <c r="PE551" s="28"/>
      <c r="PF551" s="28"/>
      <c r="PG551" s="28"/>
      <c r="PH551" s="28"/>
      <c r="PI551" s="28"/>
      <c r="PJ551" s="28"/>
      <c r="PK551" s="28"/>
      <c r="PL551" s="28"/>
      <c r="PM551" s="28"/>
      <c r="PN551" s="28"/>
      <c r="PO551" s="28"/>
      <c r="PP551" s="28"/>
      <c r="PQ551" s="28"/>
      <c r="PR551" s="28"/>
      <c r="PS551" s="28"/>
      <c r="PT551" s="28"/>
      <c r="PU551" s="28"/>
      <c r="PV551" s="28"/>
      <c r="PW551" s="28"/>
      <c r="PX551" s="28"/>
      <c r="PY551" s="28"/>
      <c r="PZ551" s="28"/>
    </row>
    <row r="552" spans="1:442" s="26" customFormat="1" ht="64.5" customHeight="1" x14ac:dyDescent="0.3">
      <c r="B552" s="169"/>
      <c r="C552" s="169"/>
      <c r="D552" s="173"/>
      <c r="E552" s="182"/>
      <c r="F552" s="182"/>
      <c r="G552" s="182"/>
      <c r="H552" s="173"/>
      <c r="I552" s="173"/>
      <c r="J552" s="25" t="s">
        <v>127</v>
      </c>
      <c r="K552" s="4" t="s">
        <v>128</v>
      </c>
      <c r="L552" s="4" t="s">
        <v>85</v>
      </c>
      <c r="M552" s="27">
        <v>225</v>
      </c>
      <c r="N552" s="174"/>
      <c r="O552" s="169"/>
      <c r="P552" s="173"/>
      <c r="Q552" s="173"/>
      <c r="R552" s="191"/>
      <c r="S552" s="191"/>
      <c r="T552" s="197"/>
      <c r="U552" s="197"/>
      <c r="V552" s="264"/>
      <c r="W552" s="199"/>
      <c r="X552" s="199"/>
      <c r="Y552" s="264"/>
      <c r="Z552" s="199"/>
      <c r="AA552" s="199"/>
      <c r="AB552" s="264"/>
      <c r="AC552" s="174"/>
      <c r="AD552" s="175"/>
      <c r="AE552" s="175"/>
      <c r="AF552" s="173"/>
      <c r="AG552" s="174"/>
      <c r="AH552" s="263"/>
      <c r="AI552" s="263"/>
      <c r="AJ552" s="191"/>
      <c r="AK552" s="28"/>
      <c r="AL552" s="28"/>
      <c r="AM552" s="28"/>
      <c r="AN552" s="28"/>
      <c r="AO552" s="28"/>
      <c r="AP552" s="28"/>
      <c r="AQ552" s="28"/>
      <c r="AR552" s="28"/>
      <c r="AS552" s="28"/>
      <c r="AT552" s="28"/>
      <c r="AU552" s="28"/>
      <c r="AV552" s="28"/>
      <c r="AW552" s="28"/>
      <c r="AX552" s="28"/>
      <c r="AY552" s="28"/>
      <c r="AZ552" s="28"/>
      <c r="BA552" s="28"/>
      <c r="BB552" s="28"/>
      <c r="BC552" s="28"/>
      <c r="BD552" s="28"/>
      <c r="BE552" s="28"/>
      <c r="BF552" s="28"/>
      <c r="BG552" s="28"/>
      <c r="BH552" s="28"/>
      <c r="BI552" s="28"/>
      <c r="BJ552" s="28"/>
      <c r="BK552" s="28"/>
      <c r="BL552" s="28"/>
      <c r="BM552" s="28"/>
      <c r="BN552" s="28"/>
      <c r="BO552" s="28"/>
      <c r="BP552" s="28"/>
      <c r="BQ552" s="28"/>
      <c r="BR552" s="28"/>
      <c r="BS552" s="28"/>
      <c r="BT552" s="28"/>
      <c r="BU552" s="28"/>
      <c r="BV552" s="28"/>
      <c r="BW552" s="28"/>
      <c r="BX552" s="28"/>
      <c r="BY552" s="28"/>
      <c r="BZ552" s="28"/>
      <c r="CA552" s="28"/>
      <c r="CB552" s="28"/>
      <c r="CC552" s="28"/>
      <c r="CD552" s="28"/>
      <c r="CE552" s="28"/>
      <c r="CF552" s="28"/>
      <c r="CG552" s="28"/>
      <c r="CH552" s="28"/>
      <c r="CI552" s="28"/>
      <c r="CJ552" s="28"/>
      <c r="CK552" s="28"/>
      <c r="CL552" s="28"/>
      <c r="CM552" s="28"/>
      <c r="CN552" s="28"/>
      <c r="CO552" s="28"/>
      <c r="CP552" s="28"/>
      <c r="CQ552" s="28"/>
      <c r="CR552" s="28"/>
      <c r="CS552" s="28"/>
      <c r="CT552" s="28"/>
      <c r="CU552" s="28"/>
      <c r="CV552" s="28"/>
      <c r="CW552" s="28"/>
      <c r="CX552" s="28"/>
      <c r="CY552" s="28"/>
      <c r="CZ552" s="28"/>
      <c r="DA552" s="28"/>
      <c r="DB552" s="28"/>
      <c r="DC552" s="28"/>
      <c r="DD552" s="28"/>
      <c r="DE552" s="28"/>
      <c r="DF552" s="28"/>
      <c r="DG552" s="28"/>
      <c r="DH552" s="28"/>
      <c r="DI552" s="28"/>
      <c r="DJ552" s="28"/>
      <c r="DK552" s="28"/>
      <c r="DL552" s="28"/>
      <c r="DM552" s="28"/>
      <c r="DN552" s="28"/>
      <c r="DO552" s="28"/>
      <c r="DP552" s="28"/>
      <c r="DQ552" s="28"/>
      <c r="DR552" s="28"/>
      <c r="DS552" s="28"/>
      <c r="DT552" s="28"/>
      <c r="DU552" s="28"/>
      <c r="DV552" s="28"/>
      <c r="DW552" s="28"/>
      <c r="DX552" s="28"/>
      <c r="DY552" s="28"/>
      <c r="DZ552" s="28"/>
      <c r="EA552" s="28"/>
      <c r="EB552" s="28"/>
      <c r="EC552" s="28"/>
      <c r="ED552" s="28"/>
      <c r="EE552" s="28"/>
      <c r="EF552" s="28"/>
      <c r="EG552" s="28"/>
      <c r="EH552" s="28"/>
      <c r="EI552" s="28"/>
      <c r="EJ552" s="28"/>
      <c r="EK552" s="28"/>
      <c r="EL552" s="28"/>
      <c r="EM552" s="28"/>
      <c r="EN552" s="28"/>
      <c r="EO552" s="28"/>
      <c r="EP552" s="28"/>
      <c r="EQ552" s="28"/>
      <c r="ER552" s="28"/>
      <c r="ES552" s="28"/>
      <c r="ET552" s="28"/>
      <c r="EU552" s="28"/>
      <c r="EV552" s="28"/>
      <c r="EW552" s="28"/>
      <c r="EX552" s="28"/>
      <c r="EY552" s="28"/>
      <c r="EZ552" s="28"/>
      <c r="FA552" s="28"/>
      <c r="FB552" s="28"/>
      <c r="FC552" s="28"/>
      <c r="FD552" s="28"/>
      <c r="FE552" s="28"/>
      <c r="FF552" s="28"/>
      <c r="FG552" s="28"/>
      <c r="FH552" s="28"/>
      <c r="FI552" s="28"/>
      <c r="FJ552" s="28"/>
      <c r="FK552" s="28"/>
      <c r="FL552" s="28"/>
      <c r="FM552" s="28"/>
      <c r="FN552" s="28"/>
      <c r="FO552" s="28"/>
      <c r="FP552" s="28"/>
      <c r="FQ552" s="28"/>
      <c r="FR552" s="28"/>
      <c r="FS552" s="28"/>
      <c r="FT552" s="28"/>
      <c r="FU552" s="28"/>
      <c r="FV552" s="28"/>
      <c r="FW552" s="28"/>
      <c r="FX552" s="28"/>
      <c r="FY552" s="28"/>
      <c r="FZ552" s="28"/>
      <c r="GA552" s="28"/>
      <c r="GB552" s="28"/>
      <c r="GC552" s="28"/>
      <c r="GD552" s="28"/>
      <c r="GE552" s="28"/>
      <c r="GF552" s="28"/>
      <c r="GG552" s="28"/>
      <c r="GH552" s="28"/>
      <c r="GI552" s="28"/>
      <c r="GJ552" s="28"/>
      <c r="GK552" s="28"/>
      <c r="GL552" s="28"/>
      <c r="GM552" s="28"/>
      <c r="GN552" s="28"/>
      <c r="GO552" s="28"/>
      <c r="GP552" s="28"/>
      <c r="GQ552" s="28"/>
      <c r="GR552" s="28"/>
      <c r="GS552" s="28"/>
      <c r="GT552" s="28"/>
      <c r="GU552" s="28"/>
      <c r="GV552" s="28"/>
      <c r="GW552" s="28"/>
      <c r="GX552" s="28"/>
      <c r="GY552" s="28"/>
      <c r="GZ552" s="28"/>
      <c r="HA552" s="28"/>
      <c r="HB552" s="28"/>
      <c r="HC552" s="28"/>
      <c r="HD552" s="28"/>
      <c r="HE552" s="28"/>
      <c r="HF552" s="28"/>
      <c r="HG552" s="28"/>
      <c r="HH552" s="28"/>
      <c r="HI552" s="28"/>
      <c r="HJ552" s="28"/>
      <c r="HK552" s="28"/>
      <c r="HL552" s="28"/>
      <c r="HM552" s="28"/>
      <c r="HN552" s="28"/>
      <c r="HO552" s="28"/>
      <c r="HP552" s="28"/>
      <c r="HQ552" s="28"/>
      <c r="HR552" s="28"/>
      <c r="HS552" s="28"/>
      <c r="HT552" s="28"/>
      <c r="HU552" s="28"/>
      <c r="HV552" s="28"/>
      <c r="HW552" s="28"/>
      <c r="HX552" s="28"/>
      <c r="HY552" s="28"/>
      <c r="HZ552" s="28"/>
      <c r="IA552" s="28"/>
      <c r="IB552" s="28"/>
      <c r="IC552" s="28"/>
      <c r="ID552" s="28"/>
      <c r="IE552" s="28"/>
      <c r="IF552" s="28"/>
      <c r="IG552" s="28"/>
      <c r="IH552" s="28"/>
      <c r="II552" s="28"/>
      <c r="IJ552" s="28"/>
      <c r="IK552" s="28"/>
      <c r="IL552" s="28"/>
      <c r="IM552" s="28"/>
      <c r="IN552" s="28"/>
      <c r="IO552" s="28"/>
      <c r="IP552" s="28"/>
      <c r="IQ552" s="28"/>
      <c r="IR552" s="28"/>
      <c r="IS552" s="28"/>
      <c r="IT552" s="28"/>
      <c r="IU552" s="28"/>
      <c r="IV552" s="28"/>
      <c r="IW552" s="28"/>
      <c r="IX552" s="28"/>
      <c r="IY552" s="28"/>
      <c r="IZ552" s="28"/>
      <c r="JA552" s="28"/>
      <c r="JB552" s="28"/>
      <c r="JC552" s="28"/>
      <c r="JD552" s="28"/>
      <c r="JE552" s="28"/>
      <c r="JF552" s="28"/>
      <c r="JG552" s="28"/>
      <c r="JH552" s="28"/>
      <c r="JI552" s="28"/>
      <c r="JJ552" s="28"/>
      <c r="JK552" s="28"/>
      <c r="JL552" s="28"/>
      <c r="JM552" s="28"/>
      <c r="JN552" s="28"/>
      <c r="JO552" s="28"/>
      <c r="JP552" s="28"/>
      <c r="JQ552" s="28"/>
      <c r="JR552" s="28"/>
      <c r="JS552" s="28"/>
      <c r="JT552" s="28"/>
      <c r="JU552" s="28"/>
      <c r="JV552" s="28"/>
      <c r="JW552" s="28"/>
      <c r="JX552" s="28"/>
      <c r="JY552" s="28"/>
      <c r="JZ552" s="28"/>
      <c r="KA552" s="28"/>
      <c r="KB552" s="28"/>
      <c r="KC552" s="28"/>
      <c r="KD552" s="28"/>
      <c r="KE552" s="28"/>
      <c r="KF552" s="28"/>
      <c r="KG552" s="28"/>
      <c r="KH552" s="28"/>
      <c r="KI552" s="28"/>
      <c r="KJ552" s="28"/>
      <c r="KK552" s="28"/>
      <c r="KL552" s="28"/>
      <c r="KM552" s="28"/>
      <c r="KN552" s="28"/>
      <c r="KO552" s="28"/>
      <c r="KP552" s="28"/>
      <c r="KQ552" s="28"/>
      <c r="KR552" s="28"/>
      <c r="KS552" s="28"/>
      <c r="KT552" s="28"/>
      <c r="KU552" s="28"/>
      <c r="KV552" s="28"/>
      <c r="KW552" s="28"/>
      <c r="KX552" s="28"/>
      <c r="KY552" s="28"/>
      <c r="KZ552" s="28"/>
      <c r="LA552" s="28"/>
      <c r="LB552" s="28"/>
      <c r="LC552" s="28"/>
      <c r="LD552" s="28"/>
      <c r="LE552" s="28"/>
      <c r="LF552" s="28"/>
      <c r="LG552" s="28"/>
      <c r="LH552" s="28"/>
      <c r="LI552" s="28"/>
      <c r="LJ552" s="28"/>
      <c r="LK552" s="28"/>
      <c r="LL552" s="28"/>
      <c r="LM552" s="28"/>
      <c r="LN552" s="28"/>
      <c r="LO552" s="28"/>
      <c r="LP552" s="28"/>
      <c r="LQ552" s="28"/>
      <c r="LR552" s="28"/>
      <c r="LS552" s="28"/>
      <c r="LT552" s="28"/>
      <c r="LU552" s="28"/>
      <c r="LV552" s="28"/>
      <c r="LW552" s="28"/>
      <c r="LX552" s="28"/>
      <c r="LY552" s="28"/>
      <c r="LZ552" s="28"/>
      <c r="MA552" s="28"/>
      <c r="MB552" s="28"/>
      <c r="MC552" s="28"/>
      <c r="MD552" s="28"/>
      <c r="ME552" s="28"/>
      <c r="MF552" s="28"/>
      <c r="MG552" s="28"/>
      <c r="MH552" s="28"/>
      <c r="MI552" s="28"/>
      <c r="MJ552" s="28"/>
      <c r="MK552" s="28"/>
      <c r="ML552" s="28"/>
      <c r="MM552" s="28"/>
      <c r="MN552" s="28"/>
      <c r="MO552" s="28"/>
      <c r="MP552" s="28"/>
      <c r="MQ552" s="28"/>
      <c r="MR552" s="28"/>
      <c r="MS552" s="28"/>
      <c r="MT552" s="28"/>
      <c r="MU552" s="28"/>
      <c r="MV552" s="28"/>
      <c r="MW552" s="28"/>
      <c r="MX552" s="28"/>
      <c r="MY552" s="28"/>
      <c r="MZ552" s="28"/>
      <c r="NA552" s="28"/>
      <c r="NB552" s="28"/>
      <c r="NC552" s="28"/>
      <c r="ND552" s="28"/>
      <c r="NE552" s="28"/>
      <c r="NF552" s="28"/>
      <c r="NG552" s="28"/>
      <c r="NH552" s="28"/>
      <c r="NI552" s="28"/>
      <c r="NJ552" s="28"/>
      <c r="NK552" s="28"/>
      <c r="NL552" s="28"/>
      <c r="NM552" s="28"/>
      <c r="NN552" s="28"/>
      <c r="NO552" s="28"/>
      <c r="NP552" s="28"/>
      <c r="NQ552" s="28"/>
      <c r="NR552" s="28"/>
      <c r="NS552" s="28"/>
      <c r="NT552" s="28"/>
      <c r="NU552" s="28"/>
      <c r="NV552" s="28"/>
      <c r="NW552" s="28"/>
      <c r="NX552" s="28"/>
      <c r="NY552" s="28"/>
      <c r="NZ552" s="28"/>
      <c r="OA552" s="28"/>
      <c r="OB552" s="28"/>
      <c r="OC552" s="28"/>
      <c r="OD552" s="28"/>
      <c r="OE552" s="28"/>
      <c r="OF552" s="28"/>
      <c r="OG552" s="28"/>
      <c r="OH552" s="28"/>
      <c r="OI552" s="28"/>
      <c r="OJ552" s="28"/>
      <c r="OK552" s="28"/>
      <c r="OL552" s="28"/>
      <c r="OM552" s="28"/>
      <c r="ON552" s="28"/>
      <c r="OO552" s="28"/>
      <c r="OP552" s="28"/>
      <c r="OQ552" s="28"/>
      <c r="OR552" s="28"/>
      <c r="OS552" s="28"/>
      <c r="OT552" s="28"/>
      <c r="OU552" s="28"/>
      <c r="OV552" s="28"/>
      <c r="OW552" s="28"/>
      <c r="OX552" s="28"/>
      <c r="OY552" s="28"/>
      <c r="OZ552" s="28"/>
      <c r="PA552" s="28"/>
      <c r="PB552" s="28"/>
      <c r="PC552" s="28"/>
      <c r="PD552" s="28"/>
      <c r="PE552" s="28"/>
      <c r="PF552" s="28"/>
      <c r="PG552" s="28"/>
      <c r="PH552" s="28"/>
      <c r="PI552" s="28"/>
      <c r="PJ552" s="28"/>
      <c r="PK552" s="28"/>
      <c r="PL552" s="28"/>
      <c r="PM552" s="28"/>
      <c r="PN552" s="28"/>
      <c r="PO552" s="28"/>
      <c r="PP552" s="28"/>
      <c r="PQ552" s="28"/>
      <c r="PR552" s="28"/>
      <c r="PS552" s="28"/>
      <c r="PT552" s="28"/>
      <c r="PU552" s="28"/>
      <c r="PV552" s="28"/>
      <c r="PW552" s="28"/>
      <c r="PX552" s="28"/>
      <c r="PY552" s="28"/>
      <c r="PZ552" s="28"/>
    </row>
    <row r="553" spans="1:442" s="26" customFormat="1" ht="64.5" customHeight="1" x14ac:dyDescent="0.3">
      <c r="B553" s="167" t="s">
        <v>838</v>
      </c>
      <c r="C553" s="167" t="s">
        <v>845</v>
      </c>
      <c r="D553" s="173" t="s">
        <v>66</v>
      </c>
      <c r="E553" s="182" t="s">
        <v>67</v>
      </c>
      <c r="F553" s="182" t="s">
        <v>132</v>
      </c>
      <c r="G553" s="182" t="s">
        <v>69</v>
      </c>
      <c r="H553" s="173" t="s">
        <v>70</v>
      </c>
      <c r="I553" s="173" t="s">
        <v>79</v>
      </c>
      <c r="J553" s="9" t="s">
        <v>113</v>
      </c>
      <c r="K553" s="6" t="s">
        <v>114</v>
      </c>
      <c r="L553" s="6" t="s">
        <v>115</v>
      </c>
      <c r="M553" s="55">
        <v>1.1399999999999999</v>
      </c>
      <c r="N553" s="174" t="s">
        <v>108</v>
      </c>
      <c r="O553" s="167" t="s">
        <v>314</v>
      </c>
      <c r="P553" s="167" t="s">
        <v>75</v>
      </c>
      <c r="Q553" s="167" t="s">
        <v>76</v>
      </c>
      <c r="R553" s="167" t="s">
        <v>77</v>
      </c>
      <c r="S553" s="167" t="s">
        <v>109</v>
      </c>
      <c r="T553" s="212">
        <f>+V553+Y553</f>
        <v>84990</v>
      </c>
      <c r="U553" s="212">
        <f>+T553/2</f>
        <v>42495</v>
      </c>
      <c r="V553" s="178">
        <v>72241.5</v>
      </c>
      <c r="W553" s="178" t="s">
        <v>98</v>
      </c>
      <c r="X553" s="178" t="s">
        <v>98</v>
      </c>
      <c r="Y553" s="178">
        <v>12748.499999999998</v>
      </c>
      <c r="Z553" s="178"/>
      <c r="AA553" s="178"/>
      <c r="AB553" s="178">
        <v>15010.000000000002</v>
      </c>
      <c r="AC553" s="178" t="s">
        <v>80</v>
      </c>
      <c r="AD553" s="167" t="s">
        <v>98</v>
      </c>
      <c r="AE553" s="177">
        <f>+V553+Y553</f>
        <v>84990</v>
      </c>
      <c r="AF553" s="167" t="s">
        <v>98</v>
      </c>
      <c r="AG553" s="178" t="s">
        <v>33</v>
      </c>
      <c r="AH553" s="261" t="s">
        <v>382</v>
      </c>
      <c r="AI553" s="261" t="s">
        <v>262</v>
      </c>
      <c r="AJ553" s="167"/>
      <c r="AK553" s="28"/>
      <c r="AL553" s="28"/>
      <c r="AM553" s="28"/>
      <c r="AN553" s="28"/>
      <c r="AO553" s="28"/>
      <c r="AP553" s="28"/>
      <c r="AQ553" s="28"/>
      <c r="AR553" s="28"/>
      <c r="AS553" s="28"/>
      <c r="AT553" s="28"/>
      <c r="AU553" s="28"/>
      <c r="AV553" s="28"/>
      <c r="AW553" s="28"/>
      <c r="AX553" s="28"/>
      <c r="AY553" s="28"/>
      <c r="AZ553" s="28"/>
      <c r="BA553" s="28"/>
      <c r="BB553" s="28"/>
      <c r="BC553" s="28"/>
      <c r="BD553" s="28"/>
      <c r="BE553" s="28"/>
      <c r="BF553" s="28"/>
      <c r="BG553" s="28"/>
      <c r="BH553" s="28"/>
      <c r="BI553" s="28"/>
      <c r="BJ553" s="28"/>
      <c r="BK553" s="28"/>
      <c r="BL553" s="28"/>
      <c r="BM553" s="28"/>
      <c r="BN553" s="28"/>
      <c r="BO553" s="28"/>
      <c r="BP553" s="28"/>
      <c r="BQ553" s="28"/>
      <c r="BR553" s="28"/>
      <c r="BS553" s="28"/>
      <c r="BT553" s="28"/>
      <c r="BU553" s="28"/>
      <c r="BV553" s="28"/>
      <c r="BW553" s="28"/>
      <c r="BX553" s="28"/>
      <c r="BY553" s="28"/>
      <c r="BZ553" s="28"/>
      <c r="CA553" s="28"/>
      <c r="CB553" s="28"/>
      <c r="CC553" s="28"/>
      <c r="CD553" s="28"/>
      <c r="CE553" s="28"/>
      <c r="CF553" s="28"/>
      <c r="CG553" s="28"/>
      <c r="CH553" s="28"/>
      <c r="CI553" s="28"/>
      <c r="CJ553" s="28"/>
      <c r="CK553" s="28"/>
      <c r="CL553" s="28"/>
      <c r="CM553" s="28"/>
      <c r="CN553" s="28"/>
      <c r="CO553" s="28"/>
      <c r="CP553" s="28"/>
      <c r="CQ553" s="28"/>
      <c r="CR553" s="28"/>
      <c r="CS553" s="28"/>
      <c r="CT553" s="28"/>
      <c r="CU553" s="28"/>
      <c r="CV553" s="28"/>
      <c r="CW553" s="28"/>
      <c r="CX553" s="28"/>
      <c r="CY553" s="28"/>
      <c r="CZ553" s="28"/>
      <c r="DA553" s="28"/>
      <c r="DB553" s="28"/>
      <c r="DC553" s="28"/>
      <c r="DD553" s="28"/>
      <c r="DE553" s="28"/>
      <c r="DF553" s="28"/>
      <c r="DG553" s="28"/>
      <c r="DH553" s="28"/>
      <c r="DI553" s="28"/>
      <c r="DJ553" s="28"/>
      <c r="DK553" s="28"/>
      <c r="DL553" s="28"/>
      <c r="DM553" s="28"/>
      <c r="DN553" s="28"/>
      <c r="DO553" s="28"/>
      <c r="DP553" s="28"/>
      <c r="DQ553" s="28"/>
      <c r="DR553" s="28"/>
      <c r="DS553" s="28"/>
      <c r="DT553" s="28"/>
      <c r="DU553" s="28"/>
      <c r="DV553" s="28"/>
      <c r="DW553" s="28"/>
      <c r="DX553" s="28"/>
      <c r="DY553" s="28"/>
      <c r="DZ553" s="28"/>
      <c r="EA553" s="28"/>
      <c r="EB553" s="28"/>
      <c r="EC553" s="28"/>
      <c r="ED553" s="28"/>
      <c r="EE553" s="28"/>
      <c r="EF553" s="28"/>
      <c r="EG553" s="28"/>
      <c r="EH553" s="28"/>
      <c r="EI553" s="28"/>
      <c r="EJ553" s="28"/>
      <c r="EK553" s="28"/>
      <c r="EL553" s="28"/>
      <c r="EM553" s="28"/>
      <c r="EN553" s="28"/>
      <c r="EO553" s="28"/>
      <c r="EP553" s="28"/>
      <c r="EQ553" s="28"/>
      <c r="ER553" s="28"/>
      <c r="ES553" s="28"/>
      <c r="ET553" s="28"/>
      <c r="EU553" s="28"/>
      <c r="EV553" s="28"/>
      <c r="EW553" s="28"/>
      <c r="EX553" s="28"/>
      <c r="EY553" s="28"/>
      <c r="EZ553" s="28"/>
      <c r="FA553" s="28"/>
      <c r="FB553" s="28"/>
      <c r="FC553" s="28"/>
      <c r="FD553" s="28"/>
      <c r="FE553" s="28"/>
      <c r="FF553" s="28"/>
      <c r="FG553" s="28"/>
      <c r="FH553" s="28"/>
      <c r="FI553" s="28"/>
      <c r="FJ553" s="28"/>
      <c r="FK553" s="28"/>
      <c r="FL553" s="28"/>
      <c r="FM553" s="28"/>
      <c r="FN553" s="28"/>
      <c r="FO553" s="28"/>
      <c r="FP553" s="28"/>
      <c r="FQ553" s="28"/>
      <c r="FR553" s="28"/>
      <c r="FS553" s="28"/>
      <c r="FT553" s="28"/>
      <c r="FU553" s="28"/>
      <c r="FV553" s="28"/>
      <c r="FW553" s="28"/>
      <c r="FX553" s="28"/>
      <c r="FY553" s="28"/>
      <c r="FZ553" s="28"/>
      <c r="GA553" s="28"/>
      <c r="GB553" s="28"/>
      <c r="GC553" s="28"/>
      <c r="GD553" s="28"/>
      <c r="GE553" s="28"/>
      <c r="GF553" s="28"/>
      <c r="GG553" s="28"/>
      <c r="GH553" s="28"/>
      <c r="GI553" s="28"/>
      <c r="GJ553" s="28"/>
      <c r="GK553" s="28"/>
      <c r="GL553" s="28"/>
      <c r="GM553" s="28"/>
      <c r="GN553" s="28"/>
      <c r="GO553" s="28"/>
      <c r="GP553" s="28"/>
      <c r="GQ553" s="28"/>
      <c r="GR553" s="28"/>
      <c r="GS553" s="28"/>
      <c r="GT553" s="28"/>
      <c r="GU553" s="28"/>
      <c r="GV553" s="28"/>
      <c r="GW553" s="28"/>
      <c r="GX553" s="28"/>
      <c r="GY553" s="28"/>
      <c r="GZ553" s="28"/>
      <c r="HA553" s="28"/>
      <c r="HB553" s="28"/>
      <c r="HC553" s="28"/>
      <c r="HD553" s="28"/>
      <c r="HE553" s="28"/>
      <c r="HF553" s="28"/>
      <c r="HG553" s="28"/>
      <c r="HH553" s="28"/>
      <c r="HI553" s="28"/>
      <c r="HJ553" s="28"/>
      <c r="HK553" s="28"/>
      <c r="HL553" s="28"/>
      <c r="HM553" s="28"/>
      <c r="HN553" s="28"/>
      <c r="HO553" s="28"/>
      <c r="HP553" s="28"/>
      <c r="HQ553" s="28"/>
      <c r="HR553" s="28"/>
      <c r="HS553" s="28"/>
      <c r="HT553" s="28"/>
      <c r="HU553" s="28"/>
      <c r="HV553" s="28"/>
      <c r="HW553" s="28"/>
      <c r="HX553" s="28"/>
      <c r="HY553" s="28"/>
      <c r="HZ553" s="28"/>
      <c r="IA553" s="28"/>
      <c r="IB553" s="28"/>
      <c r="IC553" s="28"/>
      <c r="ID553" s="28"/>
      <c r="IE553" s="28"/>
      <c r="IF553" s="28"/>
      <c r="IG553" s="28"/>
      <c r="IH553" s="28"/>
      <c r="II553" s="28"/>
      <c r="IJ553" s="28"/>
      <c r="IK553" s="28"/>
      <c r="IL553" s="28"/>
      <c r="IM553" s="28"/>
      <c r="IN553" s="28"/>
      <c r="IO553" s="28"/>
      <c r="IP553" s="28"/>
      <c r="IQ553" s="28"/>
      <c r="IR553" s="28"/>
      <c r="IS553" s="28"/>
      <c r="IT553" s="28"/>
      <c r="IU553" s="28"/>
      <c r="IV553" s="28"/>
      <c r="IW553" s="28"/>
      <c r="IX553" s="28"/>
      <c r="IY553" s="28"/>
      <c r="IZ553" s="28"/>
      <c r="JA553" s="28"/>
      <c r="JB553" s="28"/>
      <c r="JC553" s="28"/>
      <c r="JD553" s="28"/>
      <c r="JE553" s="28"/>
      <c r="JF553" s="28"/>
      <c r="JG553" s="28"/>
      <c r="JH553" s="28"/>
      <c r="JI553" s="28"/>
      <c r="JJ553" s="28"/>
      <c r="JK553" s="28"/>
      <c r="JL553" s="28"/>
      <c r="JM553" s="28"/>
      <c r="JN553" s="28"/>
      <c r="JO553" s="28"/>
      <c r="JP553" s="28"/>
      <c r="JQ553" s="28"/>
      <c r="JR553" s="28"/>
      <c r="JS553" s="28"/>
      <c r="JT553" s="28"/>
      <c r="JU553" s="28"/>
      <c r="JV553" s="28"/>
      <c r="JW553" s="28"/>
      <c r="JX553" s="28"/>
      <c r="JY553" s="28"/>
      <c r="JZ553" s="28"/>
      <c r="KA553" s="28"/>
      <c r="KB553" s="28"/>
      <c r="KC553" s="28"/>
      <c r="KD553" s="28"/>
      <c r="KE553" s="28"/>
      <c r="KF553" s="28"/>
      <c r="KG553" s="28"/>
      <c r="KH553" s="28"/>
      <c r="KI553" s="28"/>
      <c r="KJ553" s="28"/>
      <c r="KK553" s="28"/>
      <c r="KL553" s="28"/>
      <c r="KM553" s="28"/>
      <c r="KN553" s="28"/>
      <c r="KO553" s="28"/>
      <c r="KP553" s="28"/>
      <c r="KQ553" s="28"/>
      <c r="KR553" s="28"/>
      <c r="KS553" s="28"/>
      <c r="KT553" s="28"/>
      <c r="KU553" s="28"/>
      <c r="KV553" s="28"/>
      <c r="KW553" s="28"/>
      <c r="KX553" s="28"/>
      <c r="KY553" s="28"/>
      <c r="KZ553" s="28"/>
      <c r="LA553" s="28"/>
      <c r="LB553" s="28"/>
      <c r="LC553" s="28"/>
      <c r="LD553" s="28"/>
      <c r="LE553" s="28"/>
      <c r="LF553" s="28"/>
      <c r="LG553" s="28"/>
      <c r="LH553" s="28"/>
      <c r="LI553" s="28"/>
      <c r="LJ553" s="28"/>
      <c r="LK553" s="28"/>
      <c r="LL553" s="28"/>
      <c r="LM553" s="28"/>
      <c r="LN553" s="28"/>
      <c r="LO553" s="28"/>
      <c r="LP553" s="28"/>
      <c r="LQ553" s="28"/>
      <c r="LR553" s="28"/>
      <c r="LS553" s="28"/>
      <c r="LT553" s="28"/>
      <c r="LU553" s="28"/>
      <c r="LV553" s="28"/>
      <c r="LW553" s="28"/>
      <c r="LX553" s="28"/>
      <c r="LY553" s="28"/>
      <c r="LZ553" s="28"/>
      <c r="MA553" s="28"/>
      <c r="MB553" s="28"/>
      <c r="MC553" s="28"/>
      <c r="MD553" s="28"/>
      <c r="ME553" s="28"/>
      <c r="MF553" s="28"/>
      <c r="MG553" s="28"/>
      <c r="MH553" s="28"/>
      <c r="MI553" s="28"/>
      <c r="MJ553" s="28"/>
      <c r="MK553" s="28"/>
      <c r="ML553" s="28"/>
      <c r="MM553" s="28"/>
      <c r="MN553" s="28"/>
      <c r="MO553" s="28"/>
      <c r="MP553" s="28"/>
      <c r="MQ553" s="28"/>
      <c r="MR553" s="28"/>
      <c r="MS553" s="28"/>
      <c r="MT553" s="28"/>
      <c r="MU553" s="28"/>
      <c r="MV553" s="28"/>
      <c r="MW553" s="28"/>
      <c r="MX553" s="28"/>
      <c r="MY553" s="28"/>
      <c r="MZ553" s="28"/>
      <c r="NA553" s="28"/>
      <c r="NB553" s="28"/>
      <c r="NC553" s="28"/>
      <c r="ND553" s="28"/>
      <c r="NE553" s="28"/>
      <c r="NF553" s="28"/>
      <c r="NG553" s="28"/>
      <c r="NH553" s="28"/>
      <c r="NI553" s="28"/>
      <c r="NJ553" s="28"/>
      <c r="NK553" s="28"/>
      <c r="NL553" s="28"/>
      <c r="NM553" s="28"/>
      <c r="NN553" s="28"/>
      <c r="NO553" s="28"/>
      <c r="NP553" s="28"/>
      <c r="NQ553" s="28"/>
      <c r="NR553" s="28"/>
      <c r="NS553" s="28"/>
      <c r="NT553" s="28"/>
      <c r="NU553" s="28"/>
      <c r="NV553" s="28"/>
      <c r="NW553" s="28"/>
      <c r="NX553" s="28"/>
      <c r="NY553" s="28"/>
      <c r="NZ553" s="28"/>
      <c r="OA553" s="28"/>
      <c r="OB553" s="28"/>
      <c r="OC553" s="28"/>
      <c r="OD553" s="28"/>
      <c r="OE553" s="28"/>
      <c r="OF553" s="28"/>
      <c r="OG553" s="28"/>
      <c r="OH553" s="28"/>
      <c r="OI553" s="28"/>
      <c r="OJ553" s="28"/>
      <c r="OK553" s="28"/>
      <c r="OL553" s="28"/>
      <c r="OM553" s="28"/>
      <c r="ON553" s="28"/>
      <c r="OO553" s="28"/>
      <c r="OP553" s="28"/>
      <c r="OQ553" s="28"/>
      <c r="OR553" s="28"/>
      <c r="OS553" s="28"/>
      <c r="OT553" s="28"/>
      <c r="OU553" s="28"/>
      <c r="OV553" s="28"/>
      <c r="OW553" s="28"/>
      <c r="OX553" s="28"/>
      <c r="OY553" s="28"/>
      <c r="OZ553" s="28"/>
      <c r="PA553" s="28"/>
      <c r="PB553" s="28"/>
      <c r="PC553" s="28"/>
      <c r="PD553" s="28"/>
      <c r="PE553" s="28"/>
      <c r="PF553" s="28"/>
      <c r="PG553" s="28"/>
      <c r="PH553" s="28"/>
      <c r="PI553" s="28"/>
      <c r="PJ553" s="28"/>
      <c r="PK553" s="28"/>
      <c r="PL553" s="28"/>
      <c r="PM553" s="28"/>
      <c r="PN553" s="28"/>
      <c r="PO553" s="28"/>
      <c r="PP553" s="28"/>
      <c r="PQ553" s="28"/>
      <c r="PR553" s="28"/>
      <c r="PS553" s="28"/>
      <c r="PT553" s="28"/>
      <c r="PU553" s="28"/>
      <c r="PV553" s="28"/>
      <c r="PW553" s="28"/>
      <c r="PX553" s="28"/>
      <c r="PY553" s="28"/>
      <c r="PZ553" s="28"/>
    </row>
    <row r="554" spans="1:442" s="26" customFormat="1" ht="65" x14ac:dyDescent="0.3">
      <c r="B554" s="168"/>
      <c r="C554" s="168"/>
      <c r="D554" s="173"/>
      <c r="E554" s="182"/>
      <c r="F554" s="182"/>
      <c r="G554" s="182"/>
      <c r="H554" s="173"/>
      <c r="I554" s="173"/>
      <c r="J554" s="9" t="s">
        <v>116</v>
      </c>
      <c r="K554" s="6" t="s">
        <v>117</v>
      </c>
      <c r="L554" s="6" t="s">
        <v>85</v>
      </c>
      <c r="M554" s="55">
        <v>2</v>
      </c>
      <c r="N554" s="174"/>
      <c r="O554" s="168"/>
      <c r="P554" s="168"/>
      <c r="Q554" s="168"/>
      <c r="R554" s="168"/>
      <c r="S554" s="168"/>
      <c r="T554" s="230"/>
      <c r="U554" s="230"/>
      <c r="V554" s="179"/>
      <c r="W554" s="179"/>
      <c r="X554" s="179"/>
      <c r="Y554" s="179"/>
      <c r="Z554" s="179"/>
      <c r="AA554" s="179"/>
      <c r="AB554" s="179"/>
      <c r="AC554" s="179"/>
      <c r="AD554" s="168"/>
      <c r="AE554" s="259"/>
      <c r="AF554" s="168"/>
      <c r="AG554" s="179"/>
      <c r="AH554" s="262"/>
      <c r="AI554" s="262"/>
      <c r="AJ554" s="168"/>
      <c r="AK554" s="28"/>
      <c r="AL554" s="28"/>
      <c r="AM554" s="28"/>
      <c r="AN554" s="28"/>
      <c r="AO554" s="28"/>
      <c r="AP554" s="28"/>
      <c r="AQ554" s="28"/>
      <c r="AR554" s="28"/>
      <c r="AS554" s="28"/>
      <c r="AT554" s="28"/>
      <c r="AU554" s="28"/>
      <c r="AV554" s="28"/>
      <c r="AW554" s="28"/>
      <c r="AX554" s="28"/>
      <c r="AY554" s="28"/>
      <c r="AZ554" s="28"/>
      <c r="BA554" s="28"/>
      <c r="BB554" s="28"/>
      <c r="BC554" s="28"/>
      <c r="BD554" s="28"/>
      <c r="BE554" s="28"/>
      <c r="BF554" s="28"/>
      <c r="BG554" s="28"/>
      <c r="BH554" s="28"/>
      <c r="BI554" s="28"/>
      <c r="BJ554" s="28"/>
      <c r="BK554" s="28"/>
      <c r="BL554" s="28"/>
      <c r="BM554" s="28"/>
      <c r="BN554" s="28"/>
      <c r="BO554" s="28"/>
      <c r="BP554" s="28"/>
      <c r="BQ554" s="28"/>
      <c r="BR554" s="28"/>
      <c r="BS554" s="28"/>
      <c r="BT554" s="28"/>
      <c r="BU554" s="28"/>
      <c r="BV554" s="28"/>
      <c r="BW554" s="28"/>
      <c r="BX554" s="28"/>
      <c r="BY554" s="28"/>
      <c r="BZ554" s="28"/>
      <c r="CA554" s="28"/>
      <c r="CB554" s="28"/>
      <c r="CC554" s="28"/>
      <c r="CD554" s="28"/>
      <c r="CE554" s="28"/>
      <c r="CF554" s="28"/>
      <c r="CG554" s="28"/>
      <c r="CH554" s="28"/>
      <c r="CI554" s="28"/>
      <c r="CJ554" s="28"/>
      <c r="CK554" s="28"/>
      <c r="CL554" s="28"/>
      <c r="CM554" s="28"/>
      <c r="CN554" s="28"/>
      <c r="CO554" s="28"/>
      <c r="CP554" s="28"/>
      <c r="CQ554" s="28"/>
      <c r="CR554" s="28"/>
      <c r="CS554" s="28"/>
      <c r="CT554" s="28"/>
      <c r="CU554" s="28"/>
      <c r="CV554" s="28"/>
      <c r="CW554" s="28"/>
      <c r="CX554" s="28"/>
      <c r="CY554" s="28"/>
      <c r="CZ554" s="28"/>
      <c r="DA554" s="28"/>
      <c r="DB554" s="28"/>
      <c r="DC554" s="28"/>
      <c r="DD554" s="28"/>
      <c r="DE554" s="28"/>
      <c r="DF554" s="28"/>
      <c r="DG554" s="28"/>
      <c r="DH554" s="28"/>
      <c r="DI554" s="28"/>
      <c r="DJ554" s="28"/>
      <c r="DK554" s="28"/>
      <c r="DL554" s="28"/>
      <c r="DM554" s="28"/>
      <c r="DN554" s="28"/>
      <c r="DO554" s="28"/>
      <c r="DP554" s="28"/>
      <c r="DQ554" s="28"/>
      <c r="DR554" s="28"/>
      <c r="DS554" s="28"/>
      <c r="DT554" s="28"/>
      <c r="DU554" s="28"/>
      <c r="DV554" s="28"/>
      <c r="DW554" s="28"/>
      <c r="DX554" s="28"/>
      <c r="DY554" s="28"/>
      <c r="DZ554" s="28"/>
      <c r="EA554" s="28"/>
      <c r="EB554" s="28"/>
      <c r="EC554" s="28"/>
      <c r="ED554" s="28"/>
      <c r="EE554" s="28"/>
      <c r="EF554" s="28"/>
      <c r="EG554" s="28"/>
      <c r="EH554" s="28"/>
      <c r="EI554" s="28"/>
      <c r="EJ554" s="28"/>
      <c r="EK554" s="28"/>
      <c r="EL554" s="28"/>
      <c r="EM554" s="28"/>
      <c r="EN554" s="28"/>
      <c r="EO554" s="28"/>
      <c r="EP554" s="28"/>
      <c r="EQ554" s="28"/>
      <c r="ER554" s="28"/>
      <c r="ES554" s="28"/>
      <c r="ET554" s="28"/>
      <c r="EU554" s="28"/>
      <c r="EV554" s="28"/>
      <c r="EW554" s="28"/>
      <c r="EX554" s="28"/>
      <c r="EY554" s="28"/>
      <c r="EZ554" s="28"/>
      <c r="FA554" s="28"/>
      <c r="FB554" s="28"/>
      <c r="FC554" s="28"/>
      <c r="FD554" s="28"/>
      <c r="FE554" s="28"/>
      <c r="FF554" s="28"/>
      <c r="FG554" s="28"/>
      <c r="FH554" s="28"/>
      <c r="FI554" s="28"/>
      <c r="FJ554" s="28"/>
      <c r="FK554" s="28"/>
      <c r="FL554" s="28"/>
      <c r="FM554" s="28"/>
      <c r="FN554" s="28"/>
      <c r="FO554" s="28"/>
      <c r="FP554" s="28"/>
      <c r="FQ554" s="28"/>
      <c r="FR554" s="28"/>
      <c r="FS554" s="28"/>
      <c r="FT554" s="28"/>
      <c r="FU554" s="28"/>
      <c r="FV554" s="28"/>
      <c r="FW554" s="28"/>
      <c r="FX554" s="28"/>
      <c r="FY554" s="28"/>
      <c r="FZ554" s="28"/>
      <c r="GA554" s="28"/>
      <c r="GB554" s="28"/>
      <c r="GC554" s="28"/>
      <c r="GD554" s="28"/>
      <c r="GE554" s="28"/>
      <c r="GF554" s="28"/>
      <c r="GG554" s="28"/>
      <c r="GH554" s="28"/>
      <c r="GI554" s="28"/>
      <c r="GJ554" s="28"/>
      <c r="GK554" s="28"/>
      <c r="GL554" s="28"/>
      <c r="GM554" s="28"/>
      <c r="GN554" s="28"/>
      <c r="GO554" s="28"/>
      <c r="GP554" s="28"/>
      <c r="GQ554" s="28"/>
      <c r="GR554" s="28"/>
      <c r="GS554" s="28"/>
      <c r="GT554" s="28"/>
      <c r="GU554" s="28"/>
      <c r="GV554" s="28"/>
      <c r="GW554" s="28"/>
      <c r="GX554" s="28"/>
      <c r="GY554" s="28"/>
      <c r="GZ554" s="28"/>
      <c r="HA554" s="28"/>
      <c r="HB554" s="28"/>
      <c r="HC554" s="28"/>
      <c r="HD554" s="28"/>
      <c r="HE554" s="28"/>
      <c r="HF554" s="28"/>
      <c r="HG554" s="28"/>
      <c r="HH554" s="28"/>
      <c r="HI554" s="28"/>
      <c r="HJ554" s="28"/>
      <c r="HK554" s="28"/>
      <c r="HL554" s="28"/>
      <c r="HM554" s="28"/>
      <c r="HN554" s="28"/>
      <c r="HO554" s="28"/>
      <c r="HP554" s="28"/>
      <c r="HQ554" s="28"/>
      <c r="HR554" s="28"/>
      <c r="HS554" s="28"/>
      <c r="HT554" s="28"/>
      <c r="HU554" s="28"/>
      <c r="HV554" s="28"/>
      <c r="HW554" s="28"/>
      <c r="HX554" s="28"/>
      <c r="HY554" s="28"/>
      <c r="HZ554" s="28"/>
      <c r="IA554" s="28"/>
      <c r="IB554" s="28"/>
      <c r="IC554" s="28"/>
      <c r="ID554" s="28"/>
      <c r="IE554" s="28"/>
      <c r="IF554" s="28"/>
      <c r="IG554" s="28"/>
      <c r="IH554" s="28"/>
      <c r="II554" s="28"/>
      <c r="IJ554" s="28"/>
      <c r="IK554" s="28"/>
      <c r="IL554" s="28"/>
      <c r="IM554" s="28"/>
      <c r="IN554" s="28"/>
      <c r="IO554" s="28"/>
      <c r="IP554" s="28"/>
      <c r="IQ554" s="28"/>
      <c r="IR554" s="28"/>
      <c r="IS554" s="28"/>
      <c r="IT554" s="28"/>
      <c r="IU554" s="28"/>
      <c r="IV554" s="28"/>
      <c r="IW554" s="28"/>
      <c r="IX554" s="28"/>
      <c r="IY554" s="28"/>
      <c r="IZ554" s="28"/>
      <c r="JA554" s="28"/>
      <c r="JB554" s="28"/>
      <c r="JC554" s="28"/>
      <c r="JD554" s="28"/>
      <c r="JE554" s="28"/>
      <c r="JF554" s="28"/>
      <c r="JG554" s="28"/>
      <c r="JH554" s="28"/>
      <c r="JI554" s="28"/>
      <c r="JJ554" s="28"/>
      <c r="JK554" s="28"/>
      <c r="JL554" s="28"/>
      <c r="JM554" s="28"/>
      <c r="JN554" s="28"/>
      <c r="JO554" s="28"/>
      <c r="JP554" s="28"/>
      <c r="JQ554" s="28"/>
      <c r="JR554" s="28"/>
      <c r="JS554" s="28"/>
      <c r="JT554" s="28"/>
      <c r="JU554" s="28"/>
      <c r="JV554" s="28"/>
      <c r="JW554" s="28"/>
      <c r="JX554" s="28"/>
      <c r="JY554" s="28"/>
      <c r="JZ554" s="28"/>
      <c r="KA554" s="28"/>
      <c r="KB554" s="28"/>
      <c r="KC554" s="28"/>
      <c r="KD554" s="28"/>
      <c r="KE554" s="28"/>
      <c r="KF554" s="28"/>
      <c r="KG554" s="28"/>
      <c r="KH554" s="28"/>
      <c r="KI554" s="28"/>
      <c r="KJ554" s="28"/>
      <c r="KK554" s="28"/>
      <c r="KL554" s="28"/>
      <c r="KM554" s="28"/>
      <c r="KN554" s="28"/>
      <c r="KO554" s="28"/>
      <c r="KP554" s="28"/>
      <c r="KQ554" s="28"/>
      <c r="KR554" s="28"/>
      <c r="KS554" s="28"/>
      <c r="KT554" s="28"/>
      <c r="KU554" s="28"/>
      <c r="KV554" s="28"/>
      <c r="KW554" s="28"/>
      <c r="KX554" s="28"/>
      <c r="KY554" s="28"/>
      <c r="KZ554" s="28"/>
      <c r="LA554" s="28"/>
      <c r="LB554" s="28"/>
      <c r="LC554" s="28"/>
      <c r="LD554" s="28"/>
      <c r="LE554" s="28"/>
      <c r="LF554" s="28"/>
      <c r="LG554" s="28"/>
      <c r="LH554" s="28"/>
      <c r="LI554" s="28"/>
      <c r="LJ554" s="28"/>
      <c r="LK554" s="28"/>
      <c r="LL554" s="28"/>
      <c r="LM554" s="28"/>
      <c r="LN554" s="28"/>
      <c r="LO554" s="28"/>
      <c r="LP554" s="28"/>
      <c r="LQ554" s="28"/>
      <c r="LR554" s="28"/>
      <c r="LS554" s="28"/>
      <c r="LT554" s="28"/>
      <c r="LU554" s="28"/>
      <c r="LV554" s="28"/>
      <c r="LW554" s="28"/>
      <c r="LX554" s="28"/>
      <c r="LY554" s="28"/>
      <c r="LZ554" s="28"/>
      <c r="MA554" s="28"/>
      <c r="MB554" s="28"/>
      <c r="MC554" s="28"/>
      <c r="MD554" s="28"/>
      <c r="ME554" s="28"/>
      <c r="MF554" s="28"/>
      <c r="MG554" s="28"/>
      <c r="MH554" s="28"/>
      <c r="MI554" s="28"/>
      <c r="MJ554" s="28"/>
      <c r="MK554" s="28"/>
      <c r="ML554" s="28"/>
      <c r="MM554" s="28"/>
      <c r="MN554" s="28"/>
      <c r="MO554" s="28"/>
      <c r="MP554" s="28"/>
      <c r="MQ554" s="28"/>
      <c r="MR554" s="28"/>
      <c r="MS554" s="28"/>
      <c r="MT554" s="28"/>
      <c r="MU554" s="28"/>
      <c r="MV554" s="28"/>
      <c r="MW554" s="28"/>
      <c r="MX554" s="28"/>
      <c r="MY554" s="28"/>
      <c r="MZ554" s="28"/>
      <c r="NA554" s="28"/>
      <c r="NB554" s="28"/>
      <c r="NC554" s="28"/>
      <c r="ND554" s="28"/>
      <c r="NE554" s="28"/>
      <c r="NF554" s="28"/>
      <c r="NG554" s="28"/>
      <c r="NH554" s="28"/>
      <c r="NI554" s="28"/>
      <c r="NJ554" s="28"/>
      <c r="NK554" s="28"/>
      <c r="NL554" s="28"/>
      <c r="NM554" s="28"/>
      <c r="NN554" s="28"/>
      <c r="NO554" s="28"/>
      <c r="NP554" s="28"/>
      <c r="NQ554" s="28"/>
      <c r="NR554" s="28"/>
      <c r="NS554" s="28"/>
      <c r="NT554" s="28"/>
      <c r="NU554" s="28"/>
      <c r="NV554" s="28"/>
      <c r="NW554" s="28"/>
      <c r="NX554" s="28"/>
      <c r="NY554" s="28"/>
      <c r="NZ554" s="28"/>
      <c r="OA554" s="28"/>
      <c r="OB554" s="28"/>
      <c r="OC554" s="28"/>
      <c r="OD554" s="28"/>
      <c r="OE554" s="28"/>
      <c r="OF554" s="28"/>
      <c r="OG554" s="28"/>
      <c r="OH554" s="28"/>
      <c r="OI554" s="28"/>
      <c r="OJ554" s="28"/>
      <c r="OK554" s="28"/>
      <c r="OL554" s="28"/>
      <c r="OM554" s="28"/>
      <c r="ON554" s="28"/>
      <c r="OO554" s="28"/>
      <c r="OP554" s="28"/>
      <c r="OQ554" s="28"/>
      <c r="OR554" s="28"/>
      <c r="OS554" s="28"/>
      <c r="OT554" s="28"/>
      <c r="OU554" s="28"/>
      <c r="OV554" s="28"/>
      <c r="OW554" s="28"/>
      <c r="OX554" s="28"/>
      <c r="OY554" s="28"/>
      <c r="OZ554" s="28"/>
      <c r="PA554" s="28"/>
      <c r="PB554" s="28"/>
      <c r="PC554" s="28"/>
      <c r="PD554" s="28"/>
      <c r="PE554" s="28"/>
      <c r="PF554" s="28"/>
      <c r="PG554" s="28"/>
      <c r="PH554" s="28"/>
      <c r="PI554" s="28"/>
      <c r="PJ554" s="28"/>
      <c r="PK554" s="28"/>
      <c r="PL554" s="28"/>
      <c r="PM554" s="28"/>
      <c r="PN554" s="28"/>
      <c r="PO554" s="28"/>
      <c r="PP554" s="28"/>
      <c r="PQ554" s="28"/>
      <c r="PR554" s="28"/>
      <c r="PS554" s="28"/>
      <c r="PT554" s="28"/>
      <c r="PU554" s="28"/>
      <c r="PV554" s="28"/>
      <c r="PW554" s="28"/>
      <c r="PX554" s="28"/>
      <c r="PY554" s="28"/>
      <c r="PZ554" s="28"/>
    </row>
    <row r="555" spans="1:442" s="26" customFormat="1" ht="64.5" customHeight="1" x14ac:dyDescent="0.3">
      <c r="B555" s="168"/>
      <c r="C555" s="168"/>
      <c r="D555" s="173"/>
      <c r="E555" s="182"/>
      <c r="F555" s="182"/>
      <c r="G555" s="182"/>
      <c r="H555" s="173"/>
      <c r="I555" s="173"/>
      <c r="J555" s="9" t="s">
        <v>216</v>
      </c>
      <c r="K555" s="6" t="s">
        <v>118</v>
      </c>
      <c r="L555" s="6" t="s">
        <v>119</v>
      </c>
      <c r="M555" s="55">
        <v>2</v>
      </c>
      <c r="N555" s="174"/>
      <c r="O555" s="168"/>
      <c r="P555" s="168"/>
      <c r="Q555" s="168"/>
      <c r="R555" s="168"/>
      <c r="S555" s="168"/>
      <c r="T555" s="230"/>
      <c r="U555" s="230"/>
      <c r="V555" s="179"/>
      <c r="W555" s="179"/>
      <c r="X555" s="179"/>
      <c r="Y555" s="179"/>
      <c r="Z555" s="179"/>
      <c r="AA555" s="179"/>
      <c r="AB555" s="179"/>
      <c r="AC555" s="179"/>
      <c r="AD555" s="168"/>
      <c r="AE555" s="259"/>
      <c r="AF555" s="168"/>
      <c r="AG555" s="179"/>
      <c r="AH555" s="262"/>
      <c r="AI555" s="262"/>
      <c r="AJ555" s="168"/>
      <c r="AK555" s="28"/>
      <c r="AL555" s="28"/>
      <c r="AM555" s="28"/>
      <c r="AN555" s="28"/>
      <c r="AO555" s="28"/>
      <c r="AP555" s="28"/>
      <c r="AQ555" s="28"/>
      <c r="AR555" s="28"/>
      <c r="AS555" s="28"/>
      <c r="AT555" s="28"/>
      <c r="AU555" s="28"/>
      <c r="AV555" s="28"/>
      <c r="AW555" s="28"/>
      <c r="AX555" s="28"/>
      <c r="AY555" s="28"/>
      <c r="AZ555" s="28"/>
      <c r="BA555" s="28"/>
      <c r="BB555" s="28"/>
      <c r="BC555" s="28"/>
      <c r="BD555" s="28"/>
      <c r="BE555" s="28"/>
      <c r="BF555" s="28"/>
      <c r="BG555" s="28"/>
      <c r="BH555" s="28"/>
      <c r="BI555" s="28"/>
      <c r="BJ555" s="28"/>
      <c r="BK555" s="28"/>
      <c r="BL555" s="28"/>
      <c r="BM555" s="28"/>
      <c r="BN555" s="28"/>
      <c r="BO555" s="28"/>
      <c r="BP555" s="28"/>
      <c r="BQ555" s="28"/>
      <c r="BR555" s="28"/>
      <c r="BS555" s="28"/>
      <c r="BT555" s="28"/>
      <c r="BU555" s="28"/>
      <c r="BV555" s="28"/>
      <c r="BW555" s="28"/>
      <c r="BX555" s="28"/>
      <c r="BY555" s="28"/>
      <c r="BZ555" s="28"/>
      <c r="CA555" s="28"/>
      <c r="CB555" s="28"/>
      <c r="CC555" s="28"/>
      <c r="CD555" s="28"/>
      <c r="CE555" s="28"/>
      <c r="CF555" s="28"/>
      <c r="CG555" s="28"/>
      <c r="CH555" s="28"/>
      <c r="CI555" s="28"/>
      <c r="CJ555" s="28"/>
      <c r="CK555" s="28"/>
      <c r="CL555" s="28"/>
      <c r="CM555" s="28"/>
      <c r="CN555" s="28"/>
      <c r="CO555" s="28"/>
      <c r="CP555" s="28"/>
      <c r="CQ555" s="28"/>
      <c r="CR555" s="28"/>
      <c r="CS555" s="28"/>
      <c r="CT555" s="28"/>
      <c r="CU555" s="28"/>
      <c r="CV555" s="28"/>
      <c r="CW555" s="28"/>
      <c r="CX555" s="28"/>
      <c r="CY555" s="28"/>
      <c r="CZ555" s="28"/>
      <c r="DA555" s="28"/>
      <c r="DB555" s="28"/>
      <c r="DC555" s="28"/>
      <c r="DD555" s="28"/>
      <c r="DE555" s="28"/>
      <c r="DF555" s="28"/>
      <c r="DG555" s="28"/>
      <c r="DH555" s="28"/>
      <c r="DI555" s="28"/>
      <c r="DJ555" s="28"/>
      <c r="DK555" s="28"/>
      <c r="DL555" s="28"/>
      <c r="DM555" s="28"/>
      <c r="DN555" s="28"/>
      <c r="DO555" s="28"/>
      <c r="DP555" s="28"/>
      <c r="DQ555" s="28"/>
      <c r="DR555" s="28"/>
      <c r="DS555" s="28"/>
      <c r="DT555" s="28"/>
      <c r="DU555" s="28"/>
      <c r="DV555" s="28"/>
      <c r="DW555" s="28"/>
      <c r="DX555" s="28"/>
      <c r="DY555" s="28"/>
      <c r="DZ555" s="28"/>
      <c r="EA555" s="28"/>
      <c r="EB555" s="28"/>
      <c r="EC555" s="28"/>
      <c r="ED555" s="28"/>
      <c r="EE555" s="28"/>
      <c r="EF555" s="28"/>
      <c r="EG555" s="28"/>
      <c r="EH555" s="28"/>
      <c r="EI555" s="28"/>
      <c r="EJ555" s="28"/>
      <c r="EK555" s="28"/>
      <c r="EL555" s="28"/>
      <c r="EM555" s="28"/>
      <c r="EN555" s="28"/>
      <c r="EO555" s="28"/>
      <c r="EP555" s="28"/>
      <c r="EQ555" s="28"/>
      <c r="ER555" s="28"/>
      <c r="ES555" s="28"/>
      <c r="ET555" s="28"/>
      <c r="EU555" s="28"/>
      <c r="EV555" s="28"/>
      <c r="EW555" s="28"/>
      <c r="EX555" s="28"/>
      <c r="EY555" s="28"/>
      <c r="EZ555" s="28"/>
      <c r="FA555" s="28"/>
      <c r="FB555" s="28"/>
      <c r="FC555" s="28"/>
      <c r="FD555" s="28"/>
      <c r="FE555" s="28"/>
      <c r="FF555" s="28"/>
      <c r="FG555" s="28"/>
      <c r="FH555" s="28"/>
      <c r="FI555" s="28"/>
      <c r="FJ555" s="28"/>
      <c r="FK555" s="28"/>
      <c r="FL555" s="28"/>
      <c r="FM555" s="28"/>
      <c r="FN555" s="28"/>
      <c r="FO555" s="28"/>
      <c r="FP555" s="28"/>
      <c r="FQ555" s="28"/>
      <c r="FR555" s="28"/>
      <c r="FS555" s="28"/>
      <c r="FT555" s="28"/>
      <c r="FU555" s="28"/>
      <c r="FV555" s="28"/>
      <c r="FW555" s="28"/>
      <c r="FX555" s="28"/>
      <c r="FY555" s="28"/>
      <c r="FZ555" s="28"/>
      <c r="GA555" s="28"/>
      <c r="GB555" s="28"/>
      <c r="GC555" s="28"/>
      <c r="GD555" s="28"/>
      <c r="GE555" s="28"/>
      <c r="GF555" s="28"/>
      <c r="GG555" s="28"/>
      <c r="GH555" s="28"/>
      <c r="GI555" s="28"/>
      <c r="GJ555" s="28"/>
      <c r="GK555" s="28"/>
      <c r="GL555" s="28"/>
      <c r="GM555" s="28"/>
      <c r="GN555" s="28"/>
      <c r="GO555" s="28"/>
      <c r="GP555" s="28"/>
      <c r="GQ555" s="28"/>
      <c r="GR555" s="28"/>
      <c r="GS555" s="28"/>
      <c r="GT555" s="28"/>
      <c r="GU555" s="28"/>
      <c r="GV555" s="28"/>
      <c r="GW555" s="28"/>
      <c r="GX555" s="28"/>
      <c r="GY555" s="28"/>
      <c r="GZ555" s="28"/>
      <c r="HA555" s="28"/>
      <c r="HB555" s="28"/>
      <c r="HC555" s="28"/>
      <c r="HD555" s="28"/>
      <c r="HE555" s="28"/>
      <c r="HF555" s="28"/>
      <c r="HG555" s="28"/>
      <c r="HH555" s="28"/>
      <c r="HI555" s="28"/>
      <c r="HJ555" s="28"/>
      <c r="HK555" s="28"/>
      <c r="HL555" s="28"/>
      <c r="HM555" s="28"/>
      <c r="HN555" s="28"/>
      <c r="HO555" s="28"/>
      <c r="HP555" s="28"/>
      <c r="HQ555" s="28"/>
      <c r="HR555" s="28"/>
      <c r="HS555" s="28"/>
      <c r="HT555" s="28"/>
      <c r="HU555" s="28"/>
      <c r="HV555" s="28"/>
      <c r="HW555" s="28"/>
      <c r="HX555" s="28"/>
      <c r="HY555" s="28"/>
      <c r="HZ555" s="28"/>
      <c r="IA555" s="28"/>
      <c r="IB555" s="28"/>
      <c r="IC555" s="28"/>
      <c r="ID555" s="28"/>
      <c r="IE555" s="28"/>
      <c r="IF555" s="28"/>
      <c r="IG555" s="28"/>
      <c r="IH555" s="28"/>
      <c r="II555" s="28"/>
      <c r="IJ555" s="28"/>
      <c r="IK555" s="28"/>
      <c r="IL555" s="28"/>
      <c r="IM555" s="28"/>
      <c r="IN555" s="28"/>
      <c r="IO555" s="28"/>
      <c r="IP555" s="28"/>
      <c r="IQ555" s="28"/>
      <c r="IR555" s="28"/>
      <c r="IS555" s="28"/>
      <c r="IT555" s="28"/>
      <c r="IU555" s="28"/>
      <c r="IV555" s="28"/>
      <c r="IW555" s="28"/>
      <c r="IX555" s="28"/>
      <c r="IY555" s="28"/>
      <c r="IZ555" s="28"/>
      <c r="JA555" s="28"/>
      <c r="JB555" s="28"/>
      <c r="JC555" s="28"/>
      <c r="JD555" s="28"/>
      <c r="JE555" s="28"/>
      <c r="JF555" s="28"/>
      <c r="JG555" s="28"/>
      <c r="JH555" s="28"/>
      <c r="JI555" s="28"/>
      <c r="JJ555" s="28"/>
      <c r="JK555" s="28"/>
      <c r="JL555" s="28"/>
      <c r="JM555" s="28"/>
      <c r="JN555" s="28"/>
      <c r="JO555" s="28"/>
      <c r="JP555" s="28"/>
      <c r="JQ555" s="28"/>
      <c r="JR555" s="28"/>
      <c r="JS555" s="28"/>
      <c r="JT555" s="28"/>
      <c r="JU555" s="28"/>
      <c r="JV555" s="28"/>
      <c r="JW555" s="28"/>
      <c r="JX555" s="28"/>
      <c r="JY555" s="28"/>
      <c r="JZ555" s="28"/>
      <c r="KA555" s="28"/>
      <c r="KB555" s="28"/>
      <c r="KC555" s="28"/>
      <c r="KD555" s="28"/>
      <c r="KE555" s="28"/>
      <c r="KF555" s="28"/>
      <c r="KG555" s="28"/>
      <c r="KH555" s="28"/>
      <c r="KI555" s="28"/>
      <c r="KJ555" s="28"/>
      <c r="KK555" s="28"/>
      <c r="KL555" s="28"/>
      <c r="KM555" s="28"/>
      <c r="KN555" s="28"/>
      <c r="KO555" s="28"/>
      <c r="KP555" s="28"/>
      <c r="KQ555" s="28"/>
      <c r="KR555" s="28"/>
      <c r="KS555" s="28"/>
      <c r="KT555" s="28"/>
      <c r="KU555" s="28"/>
      <c r="KV555" s="28"/>
      <c r="KW555" s="28"/>
      <c r="KX555" s="28"/>
      <c r="KY555" s="28"/>
      <c r="KZ555" s="28"/>
      <c r="LA555" s="28"/>
      <c r="LB555" s="28"/>
      <c r="LC555" s="28"/>
      <c r="LD555" s="28"/>
      <c r="LE555" s="28"/>
      <c r="LF555" s="28"/>
      <c r="LG555" s="28"/>
      <c r="LH555" s="28"/>
      <c r="LI555" s="28"/>
      <c r="LJ555" s="28"/>
      <c r="LK555" s="28"/>
      <c r="LL555" s="28"/>
      <c r="LM555" s="28"/>
      <c r="LN555" s="28"/>
      <c r="LO555" s="28"/>
      <c r="LP555" s="28"/>
      <c r="LQ555" s="28"/>
      <c r="LR555" s="28"/>
      <c r="LS555" s="28"/>
      <c r="LT555" s="28"/>
      <c r="LU555" s="28"/>
      <c r="LV555" s="28"/>
      <c r="LW555" s="28"/>
      <c r="LX555" s="28"/>
      <c r="LY555" s="28"/>
      <c r="LZ555" s="28"/>
      <c r="MA555" s="28"/>
      <c r="MB555" s="28"/>
      <c r="MC555" s="28"/>
      <c r="MD555" s="28"/>
      <c r="ME555" s="28"/>
      <c r="MF555" s="28"/>
      <c r="MG555" s="28"/>
      <c r="MH555" s="28"/>
      <c r="MI555" s="28"/>
      <c r="MJ555" s="28"/>
      <c r="MK555" s="28"/>
      <c r="ML555" s="28"/>
      <c r="MM555" s="28"/>
      <c r="MN555" s="28"/>
      <c r="MO555" s="28"/>
      <c r="MP555" s="28"/>
      <c r="MQ555" s="28"/>
      <c r="MR555" s="28"/>
      <c r="MS555" s="28"/>
      <c r="MT555" s="28"/>
      <c r="MU555" s="28"/>
      <c r="MV555" s="28"/>
      <c r="MW555" s="28"/>
      <c r="MX555" s="28"/>
      <c r="MY555" s="28"/>
      <c r="MZ555" s="28"/>
      <c r="NA555" s="28"/>
      <c r="NB555" s="28"/>
      <c r="NC555" s="28"/>
      <c r="ND555" s="28"/>
      <c r="NE555" s="28"/>
      <c r="NF555" s="28"/>
      <c r="NG555" s="28"/>
      <c r="NH555" s="28"/>
      <c r="NI555" s="28"/>
      <c r="NJ555" s="28"/>
      <c r="NK555" s="28"/>
      <c r="NL555" s="28"/>
      <c r="NM555" s="28"/>
      <c r="NN555" s="28"/>
      <c r="NO555" s="28"/>
      <c r="NP555" s="28"/>
      <c r="NQ555" s="28"/>
      <c r="NR555" s="28"/>
      <c r="NS555" s="28"/>
      <c r="NT555" s="28"/>
      <c r="NU555" s="28"/>
      <c r="NV555" s="28"/>
      <c r="NW555" s="28"/>
      <c r="NX555" s="28"/>
      <c r="NY555" s="28"/>
      <c r="NZ555" s="28"/>
      <c r="OA555" s="28"/>
      <c r="OB555" s="28"/>
      <c r="OC555" s="28"/>
      <c r="OD555" s="28"/>
      <c r="OE555" s="28"/>
      <c r="OF555" s="28"/>
      <c r="OG555" s="28"/>
      <c r="OH555" s="28"/>
      <c r="OI555" s="28"/>
      <c r="OJ555" s="28"/>
      <c r="OK555" s="28"/>
      <c r="OL555" s="28"/>
      <c r="OM555" s="28"/>
      <c r="ON555" s="28"/>
      <c r="OO555" s="28"/>
      <c r="OP555" s="28"/>
      <c r="OQ555" s="28"/>
      <c r="OR555" s="28"/>
      <c r="OS555" s="28"/>
      <c r="OT555" s="28"/>
      <c r="OU555" s="28"/>
      <c r="OV555" s="28"/>
      <c r="OW555" s="28"/>
      <c r="OX555" s="28"/>
      <c r="OY555" s="28"/>
      <c r="OZ555" s="28"/>
      <c r="PA555" s="28"/>
      <c r="PB555" s="28"/>
      <c r="PC555" s="28"/>
      <c r="PD555" s="28"/>
      <c r="PE555" s="28"/>
      <c r="PF555" s="28"/>
      <c r="PG555" s="28"/>
      <c r="PH555" s="28"/>
      <c r="PI555" s="28"/>
      <c r="PJ555" s="28"/>
      <c r="PK555" s="28"/>
      <c r="PL555" s="28"/>
      <c r="PM555" s="28"/>
      <c r="PN555" s="28"/>
      <c r="PO555" s="28"/>
      <c r="PP555" s="28"/>
      <c r="PQ555" s="28"/>
      <c r="PR555" s="28"/>
      <c r="PS555" s="28"/>
      <c r="PT555" s="28"/>
      <c r="PU555" s="28"/>
      <c r="PV555" s="28"/>
      <c r="PW555" s="28"/>
      <c r="PX555" s="28"/>
      <c r="PY555" s="28"/>
      <c r="PZ555" s="28"/>
    </row>
    <row r="556" spans="1:442" s="26" customFormat="1" ht="64.5" customHeight="1" x14ac:dyDescent="0.3">
      <c r="B556" s="169"/>
      <c r="C556" s="169"/>
      <c r="D556" s="173"/>
      <c r="E556" s="182"/>
      <c r="F556" s="182"/>
      <c r="G556" s="182"/>
      <c r="H556" s="173"/>
      <c r="I556" s="173"/>
      <c r="J556" s="9" t="s">
        <v>120</v>
      </c>
      <c r="K556" s="6" t="s">
        <v>121</v>
      </c>
      <c r="L556" s="6" t="s">
        <v>119</v>
      </c>
      <c r="M556" s="6">
        <v>2</v>
      </c>
      <c r="N556" s="174"/>
      <c r="O556" s="169"/>
      <c r="P556" s="169"/>
      <c r="Q556" s="169"/>
      <c r="R556" s="169"/>
      <c r="S556" s="169"/>
      <c r="T556" s="231"/>
      <c r="U556" s="231"/>
      <c r="V556" s="196"/>
      <c r="W556" s="196"/>
      <c r="X556" s="196"/>
      <c r="Y556" s="196"/>
      <c r="Z556" s="196"/>
      <c r="AA556" s="196"/>
      <c r="AB556" s="196"/>
      <c r="AC556" s="196"/>
      <c r="AD556" s="169"/>
      <c r="AE556" s="260"/>
      <c r="AF556" s="169"/>
      <c r="AG556" s="196"/>
      <c r="AH556" s="263"/>
      <c r="AI556" s="263"/>
      <c r="AJ556" s="169"/>
      <c r="AK556" s="28"/>
      <c r="AL556" s="28"/>
      <c r="AM556" s="28"/>
      <c r="AN556" s="28"/>
      <c r="AO556" s="28"/>
      <c r="AP556" s="28"/>
      <c r="AQ556" s="28"/>
      <c r="AR556" s="28"/>
      <c r="AS556" s="28"/>
      <c r="AT556" s="28"/>
      <c r="AU556" s="28"/>
      <c r="AV556" s="28"/>
      <c r="AW556" s="28"/>
      <c r="AX556" s="28"/>
      <c r="AY556" s="28"/>
      <c r="AZ556" s="28"/>
      <c r="BA556" s="28"/>
      <c r="BB556" s="28"/>
      <c r="BC556" s="28"/>
      <c r="BD556" s="28"/>
      <c r="BE556" s="28"/>
      <c r="BF556" s="28"/>
      <c r="BG556" s="28"/>
      <c r="BH556" s="28"/>
      <c r="BI556" s="28"/>
      <c r="BJ556" s="28"/>
      <c r="BK556" s="28"/>
      <c r="BL556" s="28"/>
      <c r="BM556" s="28"/>
      <c r="BN556" s="28"/>
      <c r="BO556" s="28"/>
      <c r="BP556" s="28"/>
      <c r="BQ556" s="28"/>
      <c r="BR556" s="28"/>
      <c r="BS556" s="28"/>
      <c r="BT556" s="28"/>
      <c r="BU556" s="28"/>
      <c r="BV556" s="28"/>
      <c r="BW556" s="28"/>
      <c r="BX556" s="28"/>
      <c r="BY556" s="28"/>
      <c r="BZ556" s="28"/>
      <c r="CA556" s="28"/>
      <c r="CB556" s="28"/>
      <c r="CC556" s="28"/>
      <c r="CD556" s="28"/>
      <c r="CE556" s="28"/>
      <c r="CF556" s="28"/>
      <c r="CG556" s="28"/>
      <c r="CH556" s="28"/>
      <c r="CI556" s="28"/>
      <c r="CJ556" s="28"/>
      <c r="CK556" s="28"/>
      <c r="CL556" s="28"/>
      <c r="CM556" s="28"/>
      <c r="CN556" s="28"/>
      <c r="CO556" s="28"/>
      <c r="CP556" s="28"/>
      <c r="CQ556" s="28"/>
      <c r="CR556" s="28"/>
      <c r="CS556" s="28"/>
      <c r="CT556" s="28"/>
      <c r="CU556" s="28"/>
      <c r="CV556" s="28"/>
      <c r="CW556" s="28"/>
      <c r="CX556" s="28"/>
      <c r="CY556" s="28"/>
      <c r="CZ556" s="28"/>
      <c r="DA556" s="28"/>
      <c r="DB556" s="28"/>
      <c r="DC556" s="28"/>
      <c r="DD556" s="28"/>
      <c r="DE556" s="28"/>
      <c r="DF556" s="28"/>
      <c r="DG556" s="28"/>
      <c r="DH556" s="28"/>
      <c r="DI556" s="28"/>
      <c r="DJ556" s="28"/>
      <c r="DK556" s="28"/>
      <c r="DL556" s="28"/>
      <c r="DM556" s="28"/>
      <c r="DN556" s="28"/>
      <c r="DO556" s="28"/>
      <c r="DP556" s="28"/>
      <c r="DQ556" s="28"/>
      <c r="DR556" s="28"/>
      <c r="DS556" s="28"/>
      <c r="DT556" s="28"/>
      <c r="DU556" s="28"/>
      <c r="DV556" s="28"/>
      <c r="DW556" s="28"/>
      <c r="DX556" s="28"/>
      <c r="DY556" s="28"/>
      <c r="DZ556" s="28"/>
      <c r="EA556" s="28"/>
      <c r="EB556" s="28"/>
      <c r="EC556" s="28"/>
      <c r="ED556" s="28"/>
      <c r="EE556" s="28"/>
      <c r="EF556" s="28"/>
      <c r="EG556" s="28"/>
      <c r="EH556" s="28"/>
      <c r="EI556" s="28"/>
      <c r="EJ556" s="28"/>
      <c r="EK556" s="28"/>
      <c r="EL556" s="28"/>
      <c r="EM556" s="28"/>
      <c r="EN556" s="28"/>
      <c r="EO556" s="28"/>
      <c r="EP556" s="28"/>
      <c r="EQ556" s="28"/>
      <c r="ER556" s="28"/>
      <c r="ES556" s="28"/>
      <c r="ET556" s="28"/>
      <c r="EU556" s="28"/>
      <c r="EV556" s="28"/>
      <c r="EW556" s="28"/>
      <c r="EX556" s="28"/>
      <c r="EY556" s="28"/>
      <c r="EZ556" s="28"/>
      <c r="FA556" s="28"/>
      <c r="FB556" s="28"/>
      <c r="FC556" s="28"/>
      <c r="FD556" s="28"/>
      <c r="FE556" s="28"/>
      <c r="FF556" s="28"/>
      <c r="FG556" s="28"/>
      <c r="FH556" s="28"/>
      <c r="FI556" s="28"/>
      <c r="FJ556" s="28"/>
      <c r="FK556" s="28"/>
      <c r="FL556" s="28"/>
      <c r="FM556" s="28"/>
      <c r="FN556" s="28"/>
      <c r="FO556" s="28"/>
      <c r="FP556" s="28"/>
      <c r="FQ556" s="28"/>
      <c r="FR556" s="28"/>
      <c r="FS556" s="28"/>
      <c r="FT556" s="28"/>
      <c r="FU556" s="28"/>
      <c r="FV556" s="28"/>
      <c r="FW556" s="28"/>
      <c r="FX556" s="28"/>
      <c r="FY556" s="28"/>
      <c r="FZ556" s="28"/>
      <c r="GA556" s="28"/>
      <c r="GB556" s="28"/>
      <c r="GC556" s="28"/>
      <c r="GD556" s="28"/>
      <c r="GE556" s="28"/>
      <c r="GF556" s="28"/>
      <c r="GG556" s="28"/>
      <c r="GH556" s="28"/>
      <c r="GI556" s="28"/>
      <c r="GJ556" s="28"/>
      <c r="GK556" s="28"/>
      <c r="GL556" s="28"/>
      <c r="GM556" s="28"/>
      <c r="GN556" s="28"/>
      <c r="GO556" s="28"/>
      <c r="GP556" s="28"/>
      <c r="GQ556" s="28"/>
      <c r="GR556" s="28"/>
      <c r="GS556" s="28"/>
      <c r="GT556" s="28"/>
      <c r="GU556" s="28"/>
      <c r="GV556" s="28"/>
      <c r="GW556" s="28"/>
      <c r="GX556" s="28"/>
      <c r="GY556" s="28"/>
      <c r="GZ556" s="28"/>
      <c r="HA556" s="28"/>
      <c r="HB556" s="28"/>
      <c r="HC556" s="28"/>
      <c r="HD556" s="28"/>
      <c r="HE556" s="28"/>
      <c r="HF556" s="28"/>
      <c r="HG556" s="28"/>
      <c r="HH556" s="28"/>
      <c r="HI556" s="28"/>
      <c r="HJ556" s="28"/>
      <c r="HK556" s="28"/>
      <c r="HL556" s="28"/>
      <c r="HM556" s="28"/>
      <c r="HN556" s="28"/>
      <c r="HO556" s="28"/>
      <c r="HP556" s="28"/>
      <c r="HQ556" s="28"/>
      <c r="HR556" s="28"/>
      <c r="HS556" s="28"/>
      <c r="HT556" s="28"/>
      <c r="HU556" s="28"/>
      <c r="HV556" s="28"/>
      <c r="HW556" s="28"/>
      <c r="HX556" s="28"/>
      <c r="HY556" s="28"/>
      <c r="HZ556" s="28"/>
      <c r="IA556" s="28"/>
      <c r="IB556" s="28"/>
      <c r="IC556" s="28"/>
      <c r="ID556" s="28"/>
      <c r="IE556" s="28"/>
      <c r="IF556" s="28"/>
      <c r="IG556" s="28"/>
      <c r="IH556" s="28"/>
      <c r="II556" s="28"/>
      <c r="IJ556" s="28"/>
      <c r="IK556" s="28"/>
      <c r="IL556" s="28"/>
      <c r="IM556" s="28"/>
      <c r="IN556" s="28"/>
      <c r="IO556" s="28"/>
      <c r="IP556" s="28"/>
      <c r="IQ556" s="28"/>
      <c r="IR556" s="28"/>
      <c r="IS556" s="28"/>
      <c r="IT556" s="28"/>
      <c r="IU556" s="28"/>
      <c r="IV556" s="28"/>
      <c r="IW556" s="28"/>
      <c r="IX556" s="28"/>
      <c r="IY556" s="28"/>
      <c r="IZ556" s="28"/>
      <c r="JA556" s="28"/>
      <c r="JB556" s="28"/>
      <c r="JC556" s="28"/>
      <c r="JD556" s="28"/>
      <c r="JE556" s="28"/>
      <c r="JF556" s="28"/>
      <c r="JG556" s="28"/>
      <c r="JH556" s="28"/>
      <c r="JI556" s="28"/>
      <c r="JJ556" s="28"/>
      <c r="JK556" s="28"/>
      <c r="JL556" s="28"/>
      <c r="JM556" s="28"/>
      <c r="JN556" s="28"/>
      <c r="JO556" s="28"/>
      <c r="JP556" s="28"/>
      <c r="JQ556" s="28"/>
      <c r="JR556" s="28"/>
      <c r="JS556" s="28"/>
      <c r="JT556" s="28"/>
      <c r="JU556" s="28"/>
      <c r="JV556" s="28"/>
      <c r="JW556" s="28"/>
      <c r="JX556" s="28"/>
      <c r="JY556" s="28"/>
      <c r="JZ556" s="28"/>
      <c r="KA556" s="28"/>
      <c r="KB556" s="28"/>
      <c r="KC556" s="28"/>
      <c r="KD556" s="28"/>
      <c r="KE556" s="28"/>
      <c r="KF556" s="28"/>
      <c r="KG556" s="28"/>
      <c r="KH556" s="28"/>
      <c r="KI556" s="28"/>
      <c r="KJ556" s="28"/>
      <c r="KK556" s="28"/>
      <c r="KL556" s="28"/>
      <c r="KM556" s="28"/>
      <c r="KN556" s="28"/>
      <c r="KO556" s="28"/>
      <c r="KP556" s="28"/>
      <c r="KQ556" s="28"/>
      <c r="KR556" s="28"/>
      <c r="KS556" s="28"/>
      <c r="KT556" s="28"/>
      <c r="KU556" s="28"/>
      <c r="KV556" s="28"/>
      <c r="KW556" s="28"/>
      <c r="KX556" s="28"/>
      <c r="KY556" s="28"/>
      <c r="KZ556" s="28"/>
      <c r="LA556" s="28"/>
      <c r="LB556" s="28"/>
      <c r="LC556" s="28"/>
      <c r="LD556" s="28"/>
      <c r="LE556" s="28"/>
      <c r="LF556" s="28"/>
      <c r="LG556" s="28"/>
      <c r="LH556" s="28"/>
      <c r="LI556" s="28"/>
      <c r="LJ556" s="28"/>
      <c r="LK556" s="28"/>
      <c r="LL556" s="28"/>
      <c r="LM556" s="28"/>
      <c r="LN556" s="28"/>
      <c r="LO556" s="28"/>
      <c r="LP556" s="28"/>
      <c r="LQ556" s="28"/>
      <c r="LR556" s="28"/>
      <c r="LS556" s="28"/>
      <c r="LT556" s="28"/>
      <c r="LU556" s="28"/>
      <c r="LV556" s="28"/>
      <c r="LW556" s="28"/>
      <c r="LX556" s="28"/>
      <c r="LY556" s="28"/>
      <c r="LZ556" s="28"/>
      <c r="MA556" s="28"/>
      <c r="MB556" s="28"/>
      <c r="MC556" s="28"/>
      <c r="MD556" s="28"/>
      <c r="ME556" s="28"/>
      <c r="MF556" s="28"/>
      <c r="MG556" s="28"/>
      <c r="MH556" s="28"/>
      <c r="MI556" s="28"/>
      <c r="MJ556" s="28"/>
      <c r="MK556" s="28"/>
      <c r="ML556" s="28"/>
      <c r="MM556" s="28"/>
      <c r="MN556" s="28"/>
      <c r="MO556" s="28"/>
      <c r="MP556" s="28"/>
      <c r="MQ556" s="28"/>
      <c r="MR556" s="28"/>
      <c r="MS556" s="28"/>
      <c r="MT556" s="28"/>
      <c r="MU556" s="28"/>
      <c r="MV556" s="28"/>
      <c r="MW556" s="28"/>
      <c r="MX556" s="28"/>
      <c r="MY556" s="28"/>
      <c r="MZ556" s="28"/>
      <c r="NA556" s="28"/>
      <c r="NB556" s="28"/>
      <c r="NC556" s="28"/>
      <c r="ND556" s="28"/>
      <c r="NE556" s="28"/>
      <c r="NF556" s="28"/>
      <c r="NG556" s="28"/>
      <c r="NH556" s="28"/>
      <c r="NI556" s="28"/>
      <c r="NJ556" s="28"/>
      <c r="NK556" s="28"/>
      <c r="NL556" s="28"/>
      <c r="NM556" s="28"/>
      <c r="NN556" s="28"/>
      <c r="NO556" s="28"/>
      <c r="NP556" s="28"/>
      <c r="NQ556" s="28"/>
      <c r="NR556" s="28"/>
      <c r="NS556" s="28"/>
      <c r="NT556" s="28"/>
      <c r="NU556" s="28"/>
      <c r="NV556" s="28"/>
      <c r="NW556" s="28"/>
      <c r="NX556" s="28"/>
      <c r="NY556" s="28"/>
      <c r="NZ556" s="28"/>
      <c r="OA556" s="28"/>
      <c r="OB556" s="28"/>
      <c r="OC556" s="28"/>
      <c r="OD556" s="28"/>
      <c r="OE556" s="28"/>
      <c r="OF556" s="28"/>
      <c r="OG556" s="28"/>
      <c r="OH556" s="28"/>
      <c r="OI556" s="28"/>
      <c r="OJ556" s="28"/>
      <c r="OK556" s="28"/>
      <c r="OL556" s="28"/>
      <c r="OM556" s="28"/>
      <c r="ON556" s="28"/>
      <c r="OO556" s="28"/>
      <c r="OP556" s="28"/>
      <c r="OQ556" s="28"/>
      <c r="OR556" s="28"/>
      <c r="OS556" s="28"/>
      <c r="OT556" s="28"/>
      <c r="OU556" s="28"/>
      <c r="OV556" s="28"/>
      <c r="OW556" s="28"/>
      <c r="OX556" s="28"/>
      <c r="OY556" s="28"/>
      <c r="OZ556" s="28"/>
      <c r="PA556" s="28"/>
      <c r="PB556" s="28"/>
      <c r="PC556" s="28"/>
      <c r="PD556" s="28"/>
      <c r="PE556" s="28"/>
      <c r="PF556" s="28"/>
      <c r="PG556" s="28"/>
      <c r="PH556" s="28"/>
      <c r="PI556" s="28"/>
      <c r="PJ556" s="28"/>
      <c r="PK556" s="28"/>
      <c r="PL556" s="28"/>
      <c r="PM556" s="28"/>
      <c r="PN556" s="28"/>
      <c r="PO556" s="28"/>
      <c r="PP556" s="28"/>
      <c r="PQ556" s="28"/>
      <c r="PR556" s="28"/>
      <c r="PS556" s="28"/>
      <c r="PT556" s="28"/>
      <c r="PU556" s="28"/>
      <c r="PV556" s="28"/>
      <c r="PW556" s="28"/>
      <c r="PX556" s="28"/>
      <c r="PY556" s="28"/>
      <c r="PZ556" s="28"/>
    </row>
    <row r="557" spans="1:442" s="66" customFormat="1" ht="117" x14ac:dyDescent="0.3">
      <c r="A557" s="26"/>
      <c r="B557" s="173" t="s">
        <v>615</v>
      </c>
      <c r="C557" s="173" t="s">
        <v>616</v>
      </c>
      <c r="D557" s="173" t="s">
        <v>106</v>
      </c>
      <c r="E557" s="182" t="s">
        <v>67</v>
      </c>
      <c r="F557" s="182" t="s">
        <v>134</v>
      </c>
      <c r="G557" s="182" t="s">
        <v>147</v>
      </c>
      <c r="H557" s="173" t="s">
        <v>70</v>
      </c>
      <c r="I557" s="173" t="s">
        <v>79</v>
      </c>
      <c r="J557" s="9" t="s">
        <v>215</v>
      </c>
      <c r="K557" s="6" t="s">
        <v>107</v>
      </c>
      <c r="L557" s="6" t="s">
        <v>86</v>
      </c>
      <c r="M557" s="5">
        <v>40</v>
      </c>
      <c r="N557" s="174" t="s">
        <v>108</v>
      </c>
      <c r="O557" s="173" t="s">
        <v>620</v>
      </c>
      <c r="P557" s="173" t="s">
        <v>75</v>
      </c>
      <c r="Q557" s="173" t="s">
        <v>76</v>
      </c>
      <c r="R557" s="191" t="s">
        <v>77</v>
      </c>
      <c r="S557" s="191" t="s">
        <v>109</v>
      </c>
      <c r="T557" s="197">
        <f>V557+Y557</f>
        <v>95268.53</v>
      </c>
      <c r="U557" s="197" t="s">
        <v>79</v>
      </c>
      <c r="V557" s="199">
        <v>80978.25</v>
      </c>
      <c r="W557" s="199" t="s">
        <v>98</v>
      </c>
      <c r="X557" s="199" t="s">
        <v>79</v>
      </c>
      <c r="Y557" s="199">
        <v>14290.28</v>
      </c>
      <c r="Z557" s="199" t="s">
        <v>98</v>
      </c>
      <c r="AA557" s="199" t="s">
        <v>79</v>
      </c>
      <c r="AB557" s="199">
        <v>31655.040000000001</v>
      </c>
      <c r="AC557" s="174" t="s">
        <v>149</v>
      </c>
      <c r="AD557" s="175" t="s">
        <v>79</v>
      </c>
      <c r="AE557" s="175">
        <f>V557+Y557</f>
        <v>95268.53</v>
      </c>
      <c r="AF557" s="173" t="s">
        <v>79</v>
      </c>
      <c r="AG557" s="174" t="s">
        <v>33</v>
      </c>
      <c r="AH557" s="196" t="s">
        <v>178</v>
      </c>
      <c r="AI557" s="196" t="s">
        <v>161</v>
      </c>
      <c r="AJ557" s="173"/>
      <c r="AK557" s="28"/>
      <c r="AL557" s="28"/>
      <c r="AM557" s="28"/>
      <c r="AN557" s="28"/>
      <c r="AO557" s="28"/>
      <c r="AP557" s="28"/>
      <c r="AQ557" s="28"/>
      <c r="AR557" s="28"/>
      <c r="AS557" s="28"/>
      <c r="AT557" s="28"/>
      <c r="AU557" s="28"/>
      <c r="AV557" s="28"/>
      <c r="AW557" s="28"/>
      <c r="AX557" s="28"/>
      <c r="AY557" s="28"/>
      <c r="AZ557" s="28"/>
      <c r="BA557" s="28"/>
      <c r="BB557" s="28"/>
      <c r="BC557" s="28"/>
      <c r="BD557" s="28"/>
      <c r="BE557" s="28"/>
      <c r="BF557" s="28"/>
      <c r="BG557" s="28"/>
      <c r="BH557" s="28"/>
      <c r="BI557" s="28"/>
      <c r="BJ557" s="28"/>
      <c r="BK557" s="28"/>
      <c r="BL557" s="28"/>
      <c r="BM557" s="28"/>
      <c r="BN557" s="28"/>
      <c r="BO557" s="28"/>
      <c r="BP557" s="28"/>
      <c r="BQ557" s="28"/>
      <c r="BR557" s="28"/>
      <c r="BS557" s="28"/>
      <c r="BT557" s="28"/>
      <c r="BU557" s="28"/>
      <c r="BV557" s="28"/>
      <c r="BW557" s="28"/>
      <c r="BX557" s="28"/>
      <c r="BY557" s="28"/>
      <c r="BZ557" s="28"/>
      <c r="CA557" s="28"/>
      <c r="CB557" s="28"/>
      <c r="CC557" s="28"/>
      <c r="CD557" s="28"/>
      <c r="CE557" s="28"/>
      <c r="CF557" s="28"/>
      <c r="CG557" s="28"/>
      <c r="CH557" s="28"/>
      <c r="CI557" s="28"/>
      <c r="CJ557" s="28"/>
      <c r="CK557" s="28"/>
      <c r="CL557" s="28"/>
      <c r="CM557" s="28"/>
      <c r="CN557" s="28"/>
      <c r="CO557" s="28"/>
      <c r="CP557" s="28"/>
      <c r="CQ557" s="28"/>
      <c r="CR557" s="28"/>
      <c r="CS557" s="28"/>
      <c r="CT557" s="28"/>
      <c r="CU557" s="28"/>
      <c r="CV557" s="28"/>
      <c r="CW557" s="28"/>
      <c r="CX557" s="28"/>
      <c r="CY557" s="28"/>
      <c r="CZ557" s="28"/>
      <c r="DA557" s="28"/>
      <c r="DB557" s="28"/>
      <c r="DC557" s="28"/>
      <c r="DD557" s="28"/>
      <c r="DE557" s="28"/>
      <c r="DF557" s="28"/>
      <c r="DG557" s="28"/>
      <c r="DH557" s="28"/>
      <c r="DI557" s="28"/>
      <c r="DJ557" s="28"/>
      <c r="DK557" s="28"/>
      <c r="DL557" s="28"/>
      <c r="DM557" s="28"/>
      <c r="DN557" s="28"/>
      <c r="DO557" s="28"/>
      <c r="DP557" s="28"/>
      <c r="DQ557" s="28"/>
      <c r="DR557" s="28"/>
      <c r="DS557" s="28"/>
      <c r="DT557" s="28"/>
      <c r="DU557" s="28"/>
      <c r="DV557" s="28"/>
      <c r="DW557" s="28"/>
      <c r="DX557" s="28"/>
      <c r="DY557" s="28"/>
      <c r="DZ557" s="28"/>
      <c r="EA557" s="28"/>
      <c r="EB557" s="28"/>
      <c r="EC557" s="28"/>
      <c r="ED557" s="28"/>
      <c r="EE557" s="28"/>
      <c r="EF557" s="28"/>
      <c r="EG557" s="28"/>
      <c r="EH557" s="28"/>
      <c r="EI557" s="28"/>
      <c r="EJ557" s="28"/>
      <c r="EK557" s="28"/>
      <c r="EL557" s="28"/>
      <c r="EM557" s="28"/>
      <c r="EN557" s="28"/>
      <c r="EO557" s="28"/>
      <c r="EP557" s="28"/>
      <c r="EQ557" s="28"/>
      <c r="ER557" s="28"/>
      <c r="ES557" s="28"/>
      <c r="ET557" s="28"/>
      <c r="EU557" s="28"/>
      <c r="EV557" s="28"/>
      <c r="EW557" s="28"/>
      <c r="EX557" s="28"/>
      <c r="EY557" s="28"/>
      <c r="EZ557" s="28"/>
      <c r="FA557" s="28"/>
      <c r="FB557" s="28"/>
      <c r="FC557" s="28"/>
      <c r="FD557" s="28"/>
      <c r="FE557" s="28"/>
      <c r="FF557" s="28"/>
      <c r="FG557" s="28"/>
      <c r="FH557" s="28"/>
      <c r="FI557" s="28"/>
      <c r="FJ557" s="28"/>
      <c r="FK557" s="28"/>
      <c r="FL557" s="28"/>
      <c r="FM557" s="28"/>
      <c r="FN557" s="28"/>
      <c r="FO557" s="28"/>
      <c r="FP557" s="28"/>
      <c r="FQ557" s="28"/>
      <c r="FR557" s="28"/>
      <c r="FS557" s="28"/>
      <c r="FT557" s="28"/>
      <c r="FU557" s="28"/>
      <c r="FV557" s="28"/>
      <c r="FW557" s="28"/>
      <c r="FX557" s="28"/>
      <c r="FY557" s="28"/>
      <c r="FZ557" s="28"/>
      <c r="GA557" s="28"/>
      <c r="GB557" s="28"/>
      <c r="GC557" s="28"/>
      <c r="GD557" s="28"/>
      <c r="GE557" s="28"/>
      <c r="GF557" s="28"/>
      <c r="GG557" s="28"/>
      <c r="GH557" s="28"/>
      <c r="GI557" s="28"/>
      <c r="GJ557" s="28"/>
      <c r="GK557" s="28"/>
      <c r="GL557" s="28"/>
      <c r="GM557" s="28"/>
      <c r="GN557" s="28"/>
      <c r="GO557" s="28"/>
      <c r="GP557" s="28"/>
      <c r="GQ557" s="28"/>
      <c r="GR557" s="28"/>
      <c r="GS557" s="28"/>
      <c r="GT557" s="28"/>
      <c r="GU557" s="28"/>
      <c r="GV557" s="28"/>
      <c r="GW557" s="28"/>
      <c r="GX557" s="28"/>
      <c r="GY557" s="28"/>
      <c r="GZ557" s="28"/>
      <c r="HA557" s="28"/>
      <c r="HB557" s="28"/>
      <c r="HC557" s="28"/>
      <c r="HD557" s="28"/>
      <c r="HE557" s="28"/>
      <c r="HF557" s="28"/>
      <c r="HG557" s="28"/>
      <c r="HH557" s="28"/>
      <c r="HI557" s="28"/>
      <c r="HJ557" s="28"/>
      <c r="HK557" s="28"/>
      <c r="HL557" s="28"/>
      <c r="HM557" s="28"/>
      <c r="HN557" s="28"/>
      <c r="HO557" s="28"/>
      <c r="HP557" s="28"/>
      <c r="HQ557" s="28"/>
      <c r="HR557" s="28"/>
      <c r="HS557" s="28"/>
      <c r="HT557" s="28"/>
      <c r="HU557" s="28"/>
      <c r="HV557" s="28"/>
      <c r="HW557" s="28"/>
      <c r="HX557" s="28"/>
      <c r="HY557" s="28"/>
      <c r="HZ557" s="28"/>
      <c r="IA557" s="28"/>
      <c r="IB557" s="28"/>
      <c r="IC557" s="28"/>
      <c r="ID557" s="28"/>
      <c r="IE557" s="28"/>
      <c r="IF557" s="28"/>
      <c r="IG557" s="28"/>
      <c r="IH557" s="28"/>
      <c r="II557" s="28"/>
      <c r="IJ557" s="28"/>
      <c r="IK557" s="28"/>
      <c r="IL557" s="28"/>
      <c r="IM557" s="28"/>
      <c r="IN557" s="28"/>
      <c r="IO557" s="28"/>
      <c r="IP557" s="28"/>
      <c r="IQ557" s="28"/>
      <c r="IR557" s="28"/>
      <c r="IS557" s="28"/>
      <c r="IT557" s="28"/>
      <c r="IU557" s="28"/>
      <c r="IV557" s="28"/>
      <c r="IW557" s="28"/>
      <c r="IX557" s="28"/>
      <c r="IY557" s="28"/>
      <c r="IZ557" s="28"/>
      <c r="JA557" s="28"/>
      <c r="JB557" s="28"/>
      <c r="JC557" s="28"/>
      <c r="JD557" s="28"/>
      <c r="JE557" s="28"/>
      <c r="JF557" s="28"/>
      <c r="JG557" s="28"/>
      <c r="JH557" s="28"/>
      <c r="JI557" s="28"/>
      <c r="JJ557" s="28"/>
      <c r="JK557" s="28"/>
      <c r="JL557" s="28"/>
      <c r="JM557" s="28"/>
      <c r="JN557" s="28"/>
      <c r="JO557" s="28"/>
      <c r="JP557" s="28"/>
      <c r="JQ557" s="28"/>
      <c r="JR557" s="28"/>
      <c r="JS557" s="28"/>
      <c r="JT557" s="28"/>
      <c r="JU557" s="28"/>
      <c r="JV557" s="28"/>
      <c r="JW557" s="28"/>
      <c r="JX557" s="28"/>
      <c r="JY557" s="28"/>
      <c r="JZ557" s="28"/>
      <c r="KA557" s="28"/>
      <c r="KB557" s="28"/>
      <c r="KC557" s="28"/>
      <c r="KD557" s="28"/>
      <c r="KE557" s="28"/>
      <c r="KF557" s="28"/>
      <c r="KG557" s="28"/>
      <c r="KH557" s="28"/>
      <c r="KI557" s="28"/>
      <c r="KJ557" s="28"/>
      <c r="KK557" s="28"/>
      <c r="KL557" s="28"/>
      <c r="KM557" s="28"/>
      <c r="KN557" s="28"/>
      <c r="KO557" s="28"/>
      <c r="KP557" s="28"/>
      <c r="KQ557" s="28"/>
      <c r="KR557" s="28"/>
      <c r="KS557" s="28"/>
      <c r="KT557" s="28"/>
      <c r="KU557" s="28"/>
      <c r="KV557" s="28"/>
      <c r="KW557" s="28"/>
      <c r="KX557" s="28"/>
      <c r="KY557" s="28"/>
      <c r="KZ557" s="28"/>
      <c r="LA557" s="28"/>
      <c r="LB557" s="28"/>
      <c r="LC557" s="28"/>
      <c r="LD557" s="28"/>
      <c r="LE557" s="28"/>
      <c r="LF557" s="28"/>
      <c r="LG557" s="28"/>
      <c r="LH557" s="28"/>
      <c r="LI557" s="28"/>
      <c r="LJ557" s="28"/>
      <c r="LK557" s="28"/>
      <c r="LL557" s="28"/>
      <c r="LM557" s="28"/>
      <c r="LN557" s="28"/>
      <c r="LO557" s="28"/>
      <c r="LP557" s="28"/>
      <c r="LQ557" s="28"/>
      <c r="LR557" s="28"/>
      <c r="LS557" s="28"/>
      <c r="LT557" s="28"/>
      <c r="LU557" s="28"/>
      <c r="LV557" s="28"/>
      <c r="LW557" s="28"/>
      <c r="LX557" s="28"/>
      <c r="LY557" s="28"/>
      <c r="LZ557" s="28"/>
      <c r="MA557" s="28"/>
      <c r="MB557" s="28"/>
      <c r="MC557" s="28"/>
      <c r="MD557" s="28"/>
      <c r="ME557" s="28"/>
      <c r="MF557" s="28"/>
      <c r="MG557" s="28"/>
      <c r="MH557" s="28"/>
      <c r="MI557" s="28"/>
      <c r="MJ557" s="28"/>
      <c r="MK557" s="28"/>
      <c r="ML557" s="28"/>
      <c r="MM557" s="28"/>
      <c r="MN557" s="28"/>
      <c r="MO557" s="28"/>
      <c r="MP557" s="28"/>
      <c r="MQ557" s="28"/>
      <c r="MR557" s="28"/>
      <c r="MS557" s="28"/>
      <c r="MT557" s="28"/>
      <c r="MU557" s="28"/>
      <c r="MV557" s="28"/>
      <c r="MW557" s="28"/>
      <c r="MX557" s="28"/>
      <c r="MY557" s="28"/>
      <c r="MZ557" s="28"/>
      <c r="NA557" s="28"/>
      <c r="NB557" s="28"/>
      <c r="NC557" s="28"/>
      <c r="ND557" s="28"/>
      <c r="NE557" s="28"/>
      <c r="NF557" s="28"/>
      <c r="NG557" s="28"/>
      <c r="NH557" s="28"/>
      <c r="NI557" s="28"/>
      <c r="NJ557" s="28"/>
      <c r="NK557" s="28"/>
      <c r="NL557" s="28"/>
      <c r="NM557" s="28"/>
      <c r="NN557" s="28"/>
      <c r="NO557" s="28"/>
      <c r="NP557" s="28"/>
      <c r="NQ557" s="28"/>
      <c r="NR557" s="28"/>
      <c r="NS557" s="28"/>
      <c r="NT557" s="28"/>
      <c r="NU557" s="28"/>
      <c r="NV557" s="28"/>
      <c r="NW557" s="28"/>
      <c r="NX557" s="28"/>
      <c r="NY557" s="28"/>
      <c r="NZ557" s="28"/>
      <c r="OA557" s="28"/>
      <c r="OB557" s="28"/>
      <c r="OC557" s="28"/>
      <c r="OD557" s="28"/>
      <c r="OE557" s="28"/>
      <c r="OF557" s="28"/>
      <c r="OG557" s="28"/>
      <c r="OH557" s="28"/>
      <c r="OI557" s="28"/>
      <c r="OJ557" s="28"/>
      <c r="OK557" s="28"/>
      <c r="OL557" s="28"/>
      <c r="OM557" s="28"/>
      <c r="ON557" s="28"/>
      <c r="OO557" s="28"/>
      <c r="OP557" s="28"/>
      <c r="OQ557" s="28"/>
      <c r="OR557" s="28"/>
      <c r="OS557" s="28"/>
      <c r="OT557" s="28"/>
      <c r="OU557" s="28"/>
      <c r="OV557" s="28"/>
      <c r="OW557" s="28"/>
      <c r="OX557" s="28"/>
      <c r="OY557" s="28"/>
      <c r="OZ557" s="28"/>
      <c r="PA557" s="28"/>
      <c r="PB557" s="28"/>
      <c r="PC557" s="28"/>
      <c r="PD557" s="28"/>
      <c r="PE557" s="28"/>
      <c r="PF557" s="28"/>
      <c r="PG557" s="28"/>
      <c r="PH557" s="28"/>
      <c r="PI557" s="28"/>
      <c r="PJ557" s="28"/>
      <c r="PK557" s="28"/>
      <c r="PL557" s="28"/>
      <c r="PM557" s="28"/>
      <c r="PN557" s="28"/>
      <c r="PO557" s="28"/>
      <c r="PP557" s="28"/>
      <c r="PQ557" s="28"/>
      <c r="PR557" s="28"/>
      <c r="PS557" s="28"/>
      <c r="PT557" s="28"/>
      <c r="PU557" s="28"/>
      <c r="PV557" s="28"/>
      <c r="PW557" s="28"/>
      <c r="PX557" s="28"/>
      <c r="PY557" s="28"/>
      <c r="PZ557" s="28"/>
    </row>
    <row r="558" spans="1:442" s="66" customFormat="1" ht="56.5" customHeight="1" x14ac:dyDescent="0.3">
      <c r="A558" s="26"/>
      <c r="B558" s="173"/>
      <c r="C558" s="173"/>
      <c r="D558" s="173"/>
      <c r="E558" s="182"/>
      <c r="F558" s="182"/>
      <c r="G558" s="182"/>
      <c r="H558" s="173"/>
      <c r="I558" s="173"/>
      <c r="J558" s="9" t="s">
        <v>111</v>
      </c>
      <c r="K558" s="6" t="s">
        <v>112</v>
      </c>
      <c r="L558" s="6" t="s">
        <v>85</v>
      </c>
      <c r="M558" s="6">
        <v>5</v>
      </c>
      <c r="N558" s="174"/>
      <c r="O558" s="173"/>
      <c r="P558" s="173"/>
      <c r="Q558" s="173"/>
      <c r="R558" s="191"/>
      <c r="S558" s="191"/>
      <c r="T558" s="197"/>
      <c r="U558" s="197"/>
      <c r="V558" s="199"/>
      <c r="W558" s="199"/>
      <c r="X558" s="199"/>
      <c r="Y558" s="199"/>
      <c r="Z558" s="199"/>
      <c r="AA558" s="199"/>
      <c r="AB558" s="199"/>
      <c r="AC558" s="174"/>
      <c r="AD558" s="175"/>
      <c r="AE558" s="175"/>
      <c r="AF558" s="173"/>
      <c r="AG558" s="174"/>
      <c r="AH558" s="174"/>
      <c r="AI558" s="174"/>
      <c r="AJ558" s="173"/>
      <c r="AK558" s="28"/>
      <c r="AL558" s="28"/>
      <c r="AM558" s="28"/>
      <c r="AN558" s="28"/>
      <c r="AO558" s="28"/>
      <c r="AP558" s="28"/>
      <c r="AQ558" s="28"/>
      <c r="AR558" s="28"/>
      <c r="AS558" s="28"/>
      <c r="AT558" s="28"/>
      <c r="AU558" s="28"/>
      <c r="AV558" s="28"/>
      <c r="AW558" s="28"/>
      <c r="AX558" s="28"/>
      <c r="AY558" s="28"/>
      <c r="AZ558" s="28"/>
      <c r="BA558" s="28"/>
      <c r="BB558" s="28"/>
      <c r="BC558" s="28"/>
      <c r="BD558" s="28"/>
      <c r="BE558" s="28"/>
      <c r="BF558" s="28"/>
      <c r="BG558" s="28"/>
      <c r="BH558" s="28"/>
      <c r="BI558" s="28"/>
      <c r="BJ558" s="28"/>
      <c r="BK558" s="28"/>
      <c r="BL558" s="28"/>
      <c r="BM558" s="28"/>
      <c r="BN558" s="28"/>
      <c r="BO558" s="28"/>
      <c r="BP558" s="28"/>
      <c r="BQ558" s="28"/>
      <c r="BR558" s="28"/>
      <c r="BS558" s="28"/>
      <c r="BT558" s="28"/>
      <c r="BU558" s="28"/>
      <c r="BV558" s="28"/>
      <c r="BW558" s="28"/>
      <c r="BX558" s="28"/>
      <c r="BY558" s="28"/>
      <c r="BZ558" s="28"/>
      <c r="CA558" s="28"/>
      <c r="CB558" s="28"/>
      <c r="CC558" s="28"/>
      <c r="CD558" s="28"/>
      <c r="CE558" s="28"/>
      <c r="CF558" s="28"/>
      <c r="CG558" s="28"/>
      <c r="CH558" s="28"/>
      <c r="CI558" s="28"/>
      <c r="CJ558" s="28"/>
      <c r="CK558" s="28"/>
      <c r="CL558" s="28"/>
      <c r="CM558" s="28"/>
      <c r="CN558" s="28"/>
      <c r="CO558" s="28"/>
      <c r="CP558" s="28"/>
      <c r="CQ558" s="28"/>
      <c r="CR558" s="28"/>
      <c r="CS558" s="28"/>
      <c r="CT558" s="28"/>
      <c r="CU558" s="28"/>
      <c r="CV558" s="28"/>
      <c r="CW558" s="28"/>
      <c r="CX558" s="28"/>
      <c r="CY558" s="28"/>
      <c r="CZ558" s="28"/>
      <c r="DA558" s="28"/>
      <c r="DB558" s="28"/>
      <c r="DC558" s="28"/>
      <c r="DD558" s="28"/>
      <c r="DE558" s="28"/>
      <c r="DF558" s="28"/>
      <c r="DG558" s="28"/>
      <c r="DH558" s="28"/>
      <c r="DI558" s="28"/>
      <c r="DJ558" s="28"/>
      <c r="DK558" s="28"/>
      <c r="DL558" s="28"/>
      <c r="DM558" s="28"/>
      <c r="DN558" s="28"/>
      <c r="DO558" s="28"/>
      <c r="DP558" s="28"/>
      <c r="DQ558" s="28"/>
      <c r="DR558" s="28"/>
      <c r="DS558" s="28"/>
      <c r="DT558" s="28"/>
      <c r="DU558" s="28"/>
      <c r="DV558" s="28"/>
      <c r="DW558" s="28"/>
      <c r="DX558" s="28"/>
      <c r="DY558" s="28"/>
      <c r="DZ558" s="28"/>
      <c r="EA558" s="28"/>
      <c r="EB558" s="28"/>
      <c r="EC558" s="28"/>
      <c r="ED558" s="28"/>
      <c r="EE558" s="28"/>
      <c r="EF558" s="28"/>
      <c r="EG558" s="28"/>
      <c r="EH558" s="28"/>
      <c r="EI558" s="28"/>
      <c r="EJ558" s="28"/>
      <c r="EK558" s="28"/>
      <c r="EL558" s="28"/>
      <c r="EM558" s="28"/>
      <c r="EN558" s="28"/>
      <c r="EO558" s="28"/>
      <c r="EP558" s="28"/>
      <c r="EQ558" s="28"/>
      <c r="ER558" s="28"/>
      <c r="ES558" s="28"/>
      <c r="ET558" s="28"/>
      <c r="EU558" s="28"/>
      <c r="EV558" s="28"/>
      <c r="EW558" s="28"/>
      <c r="EX558" s="28"/>
      <c r="EY558" s="28"/>
      <c r="EZ558" s="28"/>
      <c r="FA558" s="28"/>
      <c r="FB558" s="28"/>
      <c r="FC558" s="28"/>
      <c r="FD558" s="28"/>
      <c r="FE558" s="28"/>
      <c r="FF558" s="28"/>
      <c r="FG558" s="28"/>
      <c r="FH558" s="28"/>
      <c r="FI558" s="28"/>
      <c r="FJ558" s="28"/>
      <c r="FK558" s="28"/>
      <c r="FL558" s="28"/>
      <c r="FM558" s="28"/>
      <c r="FN558" s="28"/>
      <c r="FO558" s="28"/>
      <c r="FP558" s="28"/>
      <c r="FQ558" s="28"/>
      <c r="FR558" s="28"/>
      <c r="FS558" s="28"/>
      <c r="FT558" s="28"/>
      <c r="FU558" s="28"/>
      <c r="FV558" s="28"/>
      <c r="FW558" s="28"/>
      <c r="FX558" s="28"/>
      <c r="FY558" s="28"/>
      <c r="FZ558" s="28"/>
      <c r="GA558" s="28"/>
      <c r="GB558" s="28"/>
      <c r="GC558" s="28"/>
      <c r="GD558" s="28"/>
      <c r="GE558" s="28"/>
      <c r="GF558" s="28"/>
      <c r="GG558" s="28"/>
      <c r="GH558" s="28"/>
      <c r="GI558" s="28"/>
      <c r="GJ558" s="28"/>
      <c r="GK558" s="28"/>
      <c r="GL558" s="28"/>
      <c r="GM558" s="28"/>
      <c r="GN558" s="28"/>
      <c r="GO558" s="28"/>
      <c r="GP558" s="28"/>
      <c r="GQ558" s="28"/>
      <c r="GR558" s="28"/>
      <c r="GS558" s="28"/>
      <c r="GT558" s="28"/>
      <c r="GU558" s="28"/>
      <c r="GV558" s="28"/>
      <c r="GW558" s="28"/>
      <c r="GX558" s="28"/>
      <c r="GY558" s="28"/>
      <c r="GZ558" s="28"/>
      <c r="HA558" s="28"/>
      <c r="HB558" s="28"/>
      <c r="HC558" s="28"/>
      <c r="HD558" s="28"/>
      <c r="HE558" s="28"/>
      <c r="HF558" s="28"/>
      <c r="HG558" s="28"/>
      <c r="HH558" s="28"/>
      <c r="HI558" s="28"/>
      <c r="HJ558" s="28"/>
      <c r="HK558" s="28"/>
      <c r="HL558" s="28"/>
      <c r="HM558" s="28"/>
      <c r="HN558" s="28"/>
      <c r="HO558" s="28"/>
      <c r="HP558" s="28"/>
      <c r="HQ558" s="28"/>
      <c r="HR558" s="28"/>
      <c r="HS558" s="28"/>
      <c r="HT558" s="28"/>
      <c r="HU558" s="28"/>
      <c r="HV558" s="28"/>
      <c r="HW558" s="28"/>
      <c r="HX558" s="28"/>
      <c r="HY558" s="28"/>
      <c r="HZ558" s="28"/>
      <c r="IA558" s="28"/>
      <c r="IB558" s="28"/>
      <c r="IC558" s="28"/>
      <c r="ID558" s="28"/>
      <c r="IE558" s="28"/>
      <c r="IF558" s="28"/>
      <c r="IG558" s="28"/>
      <c r="IH558" s="28"/>
      <c r="II558" s="28"/>
      <c r="IJ558" s="28"/>
      <c r="IK558" s="28"/>
      <c r="IL558" s="28"/>
      <c r="IM558" s="28"/>
      <c r="IN558" s="28"/>
      <c r="IO558" s="28"/>
      <c r="IP558" s="28"/>
      <c r="IQ558" s="28"/>
      <c r="IR558" s="28"/>
      <c r="IS558" s="28"/>
      <c r="IT558" s="28"/>
      <c r="IU558" s="28"/>
      <c r="IV558" s="28"/>
      <c r="IW558" s="28"/>
      <c r="IX558" s="28"/>
      <c r="IY558" s="28"/>
      <c r="IZ558" s="28"/>
      <c r="JA558" s="28"/>
      <c r="JB558" s="28"/>
      <c r="JC558" s="28"/>
      <c r="JD558" s="28"/>
      <c r="JE558" s="28"/>
      <c r="JF558" s="28"/>
      <c r="JG558" s="28"/>
      <c r="JH558" s="28"/>
      <c r="JI558" s="28"/>
      <c r="JJ558" s="28"/>
      <c r="JK558" s="28"/>
      <c r="JL558" s="28"/>
      <c r="JM558" s="28"/>
      <c r="JN558" s="28"/>
      <c r="JO558" s="28"/>
      <c r="JP558" s="28"/>
      <c r="JQ558" s="28"/>
      <c r="JR558" s="28"/>
      <c r="JS558" s="28"/>
      <c r="JT558" s="28"/>
      <c r="JU558" s="28"/>
      <c r="JV558" s="28"/>
      <c r="JW558" s="28"/>
      <c r="JX558" s="28"/>
      <c r="JY558" s="28"/>
      <c r="JZ558" s="28"/>
      <c r="KA558" s="28"/>
      <c r="KB558" s="28"/>
      <c r="KC558" s="28"/>
      <c r="KD558" s="28"/>
      <c r="KE558" s="28"/>
      <c r="KF558" s="28"/>
      <c r="KG558" s="28"/>
      <c r="KH558" s="28"/>
      <c r="KI558" s="28"/>
      <c r="KJ558" s="28"/>
      <c r="KK558" s="28"/>
      <c r="KL558" s="28"/>
      <c r="KM558" s="28"/>
      <c r="KN558" s="28"/>
      <c r="KO558" s="28"/>
      <c r="KP558" s="28"/>
      <c r="KQ558" s="28"/>
      <c r="KR558" s="28"/>
      <c r="KS558" s="28"/>
      <c r="KT558" s="28"/>
      <c r="KU558" s="28"/>
      <c r="KV558" s="28"/>
      <c r="KW558" s="28"/>
      <c r="KX558" s="28"/>
      <c r="KY558" s="28"/>
      <c r="KZ558" s="28"/>
      <c r="LA558" s="28"/>
      <c r="LB558" s="28"/>
      <c r="LC558" s="28"/>
      <c r="LD558" s="28"/>
      <c r="LE558" s="28"/>
      <c r="LF558" s="28"/>
      <c r="LG558" s="28"/>
      <c r="LH558" s="28"/>
      <c r="LI558" s="28"/>
      <c r="LJ558" s="28"/>
      <c r="LK558" s="28"/>
      <c r="LL558" s="28"/>
      <c r="LM558" s="28"/>
      <c r="LN558" s="28"/>
      <c r="LO558" s="28"/>
      <c r="LP558" s="28"/>
      <c r="LQ558" s="28"/>
      <c r="LR558" s="28"/>
      <c r="LS558" s="28"/>
      <c r="LT558" s="28"/>
      <c r="LU558" s="28"/>
      <c r="LV558" s="28"/>
      <c r="LW558" s="28"/>
      <c r="LX558" s="28"/>
      <c r="LY558" s="28"/>
      <c r="LZ558" s="28"/>
      <c r="MA558" s="28"/>
      <c r="MB558" s="28"/>
      <c r="MC558" s="28"/>
      <c r="MD558" s="28"/>
      <c r="ME558" s="28"/>
      <c r="MF558" s="28"/>
      <c r="MG558" s="28"/>
      <c r="MH558" s="28"/>
      <c r="MI558" s="28"/>
      <c r="MJ558" s="28"/>
      <c r="MK558" s="28"/>
      <c r="ML558" s="28"/>
      <c r="MM558" s="28"/>
      <c r="MN558" s="28"/>
      <c r="MO558" s="28"/>
      <c r="MP558" s="28"/>
      <c r="MQ558" s="28"/>
      <c r="MR558" s="28"/>
      <c r="MS558" s="28"/>
      <c r="MT558" s="28"/>
      <c r="MU558" s="28"/>
      <c r="MV558" s="28"/>
      <c r="MW558" s="28"/>
      <c r="MX558" s="28"/>
      <c r="MY558" s="28"/>
      <c r="MZ558" s="28"/>
      <c r="NA558" s="28"/>
      <c r="NB558" s="28"/>
      <c r="NC558" s="28"/>
      <c r="ND558" s="28"/>
      <c r="NE558" s="28"/>
      <c r="NF558" s="28"/>
      <c r="NG558" s="28"/>
      <c r="NH558" s="28"/>
      <c r="NI558" s="28"/>
      <c r="NJ558" s="28"/>
      <c r="NK558" s="28"/>
      <c r="NL558" s="28"/>
      <c r="NM558" s="28"/>
      <c r="NN558" s="28"/>
      <c r="NO558" s="28"/>
      <c r="NP558" s="28"/>
      <c r="NQ558" s="28"/>
      <c r="NR558" s="28"/>
      <c r="NS558" s="28"/>
      <c r="NT558" s="28"/>
      <c r="NU558" s="28"/>
      <c r="NV558" s="28"/>
      <c r="NW558" s="28"/>
      <c r="NX558" s="28"/>
      <c r="NY558" s="28"/>
      <c r="NZ558" s="28"/>
      <c r="OA558" s="28"/>
      <c r="OB558" s="28"/>
      <c r="OC558" s="28"/>
      <c r="OD558" s="28"/>
      <c r="OE558" s="28"/>
      <c r="OF558" s="28"/>
      <c r="OG558" s="28"/>
      <c r="OH558" s="28"/>
      <c r="OI558" s="28"/>
      <c r="OJ558" s="28"/>
      <c r="OK558" s="28"/>
      <c r="OL558" s="28"/>
      <c r="OM558" s="28"/>
      <c r="ON558" s="28"/>
      <c r="OO558" s="28"/>
      <c r="OP558" s="28"/>
      <c r="OQ558" s="28"/>
      <c r="OR558" s="28"/>
      <c r="OS558" s="28"/>
      <c r="OT558" s="28"/>
      <c r="OU558" s="28"/>
      <c r="OV558" s="28"/>
      <c r="OW558" s="28"/>
      <c r="OX558" s="28"/>
      <c r="OY558" s="28"/>
      <c r="OZ558" s="28"/>
      <c r="PA558" s="28"/>
      <c r="PB558" s="28"/>
      <c r="PC558" s="28"/>
      <c r="PD558" s="28"/>
      <c r="PE558" s="28"/>
      <c r="PF558" s="28"/>
      <c r="PG558" s="28"/>
      <c r="PH558" s="28"/>
      <c r="PI558" s="28"/>
      <c r="PJ558" s="28"/>
      <c r="PK558" s="28"/>
      <c r="PL558" s="28"/>
      <c r="PM558" s="28"/>
      <c r="PN558" s="28"/>
      <c r="PO558" s="28"/>
      <c r="PP558" s="28"/>
      <c r="PQ558" s="28"/>
      <c r="PR558" s="28"/>
      <c r="PS558" s="28"/>
      <c r="PT558" s="28"/>
      <c r="PU558" s="28"/>
      <c r="PV558" s="28"/>
      <c r="PW558" s="28"/>
      <c r="PX558" s="28"/>
      <c r="PY558" s="28"/>
      <c r="PZ558" s="28"/>
    </row>
    <row r="559" spans="1:442" s="66" customFormat="1" ht="64.5" customHeight="1" x14ac:dyDescent="0.3">
      <c r="A559" s="26"/>
      <c r="B559" s="173"/>
      <c r="C559" s="173"/>
      <c r="D559" s="173"/>
      <c r="E559" s="182"/>
      <c r="F559" s="182"/>
      <c r="G559" s="182"/>
      <c r="H559" s="173"/>
      <c r="I559" s="173"/>
      <c r="J559" s="9" t="s">
        <v>127</v>
      </c>
      <c r="K559" s="6" t="s">
        <v>128</v>
      </c>
      <c r="L559" s="6" t="s">
        <v>85</v>
      </c>
      <c r="M559" s="10">
        <v>111</v>
      </c>
      <c r="N559" s="174"/>
      <c r="O559" s="173"/>
      <c r="P559" s="173"/>
      <c r="Q559" s="173"/>
      <c r="R559" s="191"/>
      <c r="S559" s="191"/>
      <c r="T559" s="197"/>
      <c r="U559" s="197"/>
      <c r="V559" s="199"/>
      <c r="W559" s="199"/>
      <c r="X559" s="199"/>
      <c r="Y559" s="199"/>
      <c r="Z559" s="199"/>
      <c r="AA559" s="199"/>
      <c r="AB559" s="199"/>
      <c r="AC559" s="174"/>
      <c r="AD559" s="175"/>
      <c r="AE559" s="175"/>
      <c r="AF559" s="173"/>
      <c r="AG559" s="174"/>
      <c r="AH559" s="174"/>
      <c r="AI559" s="174"/>
      <c r="AJ559" s="173"/>
      <c r="AK559" s="28"/>
      <c r="AL559" s="28"/>
      <c r="AM559" s="28"/>
      <c r="AN559" s="28"/>
      <c r="AO559" s="28"/>
      <c r="AP559" s="28"/>
      <c r="AQ559" s="28"/>
      <c r="AR559" s="28"/>
      <c r="AS559" s="28"/>
      <c r="AT559" s="28"/>
      <c r="AU559" s="28"/>
      <c r="AV559" s="28"/>
      <c r="AW559" s="28"/>
      <c r="AX559" s="28"/>
      <c r="AY559" s="28"/>
      <c r="AZ559" s="28"/>
      <c r="BA559" s="28"/>
      <c r="BB559" s="28"/>
      <c r="BC559" s="28"/>
      <c r="BD559" s="28"/>
      <c r="BE559" s="28"/>
      <c r="BF559" s="28"/>
      <c r="BG559" s="28"/>
      <c r="BH559" s="28"/>
      <c r="BI559" s="28"/>
      <c r="BJ559" s="28"/>
      <c r="BK559" s="28"/>
      <c r="BL559" s="28"/>
      <c r="BM559" s="28"/>
      <c r="BN559" s="28"/>
      <c r="BO559" s="28"/>
      <c r="BP559" s="28"/>
      <c r="BQ559" s="28"/>
      <c r="BR559" s="28"/>
      <c r="BS559" s="28"/>
      <c r="BT559" s="28"/>
      <c r="BU559" s="28"/>
      <c r="BV559" s="28"/>
      <c r="BW559" s="28"/>
      <c r="BX559" s="28"/>
      <c r="BY559" s="28"/>
      <c r="BZ559" s="28"/>
      <c r="CA559" s="28"/>
      <c r="CB559" s="28"/>
      <c r="CC559" s="28"/>
      <c r="CD559" s="28"/>
      <c r="CE559" s="28"/>
      <c r="CF559" s="28"/>
      <c r="CG559" s="28"/>
      <c r="CH559" s="28"/>
      <c r="CI559" s="28"/>
      <c r="CJ559" s="28"/>
      <c r="CK559" s="28"/>
      <c r="CL559" s="28"/>
      <c r="CM559" s="28"/>
      <c r="CN559" s="28"/>
      <c r="CO559" s="28"/>
      <c r="CP559" s="28"/>
      <c r="CQ559" s="28"/>
      <c r="CR559" s="28"/>
      <c r="CS559" s="28"/>
      <c r="CT559" s="28"/>
      <c r="CU559" s="28"/>
      <c r="CV559" s="28"/>
      <c r="CW559" s="28"/>
      <c r="CX559" s="28"/>
      <c r="CY559" s="28"/>
      <c r="CZ559" s="28"/>
      <c r="DA559" s="28"/>
      <c r="DB559" s="28"/>
      <c r="DC559" s="28"/>
      <c r="DD559" s="28"/>
      <c r="DE559" s="28"/>
      <c r="DF559" s="28"/>
      <c r="DG559" s="28"/>
      <c r="DH559" s="28"/>
      <c r="DI559" s="28"/>
      <c r="DJ559" s="28"/>
      <c r="DK559" s="28"/>
      <c r="DL559" s="28"/>
      <c r="DM559" s="28"/>
      <c r="DN559" s="28"/>
      <c r="DO559" s="28"/>
      <c r="DP559" s="28"/>
      <c r="DQ559" s="28"/>
      <c r="DR559" s="28"/>
      <c r="DS559" s="28"/>
      <c r="DT559" s="28"/>
      <c r="DU559" s="28"/>
      <c r="DV559" s="28"/>
      <c r="DW559" s="28"/>
      <c r="DX559" s="28"/>
      <c r="DY559" s="28"/>
      <c r="DZ559" s="28"/>
      <c r="EA559" s="28"/>
      <c r="EB559" s="28"/>
      <c r="EC559" s="28"/>
      <c r="ED559" s="28"/>
      <c r="EE559" s="28"/>
      <c r="EF559" s="28"/>
      <c r="EG559" s="28"/>
      <c r="EH559" s="28"/>
      <c r="EI559" s="28"/>
      <c r="EJ559" s="28"/>
      <c r="EK559" s="28"/>
      <c r="EL559" s="28"/>
      <c r="EM559" s="28"/>
      <c r="EN559" s="28"/>
      <c r="EO559" s="28"/>
      <c r="EP559" s="28"/>
      <c r="EQ559" s="28"/>
      <c r="ER559" s="28"/>
      <c r="ES559" s="28"/>
      <c r="ET559" s="28"/>
      <c r="EU559" s="28"/>
      <c r="EV559" s="28"/>
      <c r="EW559" s="28"/>
      <c r="EX559" s="28"/>
      <c r="EY559" s="28"/>
      <c r="EZ559" s="28"/>
      <c r="FA559" s="28"/>
      <c r="FB559" s="28"/>
      <c r="FC559" s="28"/>
      <c r="FD559" s="28"/>
      <c r="FE559" s="28"/>
      <c r="FF559" s="28"/>
      <c r="FG559" s="28"/>
      <c r="FH559" s="28"/>
      <c r="FI559" s="28"/>
      <c r="FJ559" s="28"/>
      <c r="FK559" s="28"/>
      <c r="FL559" s="28"/>
      <c r="FM559" s="28"/>
      <c r="FN559" s="28"/>
      <c r="FO559" s="28"/>
      <c r="FP559" s="28"/>
      <c r="FQ559" s="28"/>
      <c r="FR559" s="28"/>
      <c r="FS559" s="28"/>
      <c r="FT559" s="28"/>
      <c r="FU559" s="28"/>
      <c r="FV559" s="28"/>
      <c r="FW559" s="28"/>
      <c r="FX559" s="28"/>
      <c r="FY559" s="28"/>
      <c r="FZ559" s="28"/>
      <c r="GA559" s="28"/>
      <c r="GB559" s="28"/>
      <c r="GC559" s="28"/>
      <c r="GD559" s="28"/>
      <c r="GE559" s="28"/>
      <c r="GF559" s="28"/>
      <c r="GG559" s="28"/>
      <c r="GH559" s="28"/>
      <c r="GI559" s="28"/>
      <c r="GJ559" s="28"/>
      <c r="GK559" s="28"/>
      <c r="GL559" s="28"/>
      <c r="GM559" s="28"/>
      <c r="GN559" s="28"/>
      <c r="GO559" s="28"/>
      <c r="GP559" s="28"/>
      <c r="GQ559" s="28"/>
      <c r="GR559" s="28"/>
      <c r="GS559" s="28"/>
      <c r="GT559" s="28"/>
      <c r="GU559" s="28"/>
      <c r="GV559" s="28"/>
      <c r="GW559" s="28"/>
      <c r="GX559" s="28"/>
      <c r="GY559" s="28"/>
      <c r="GZ559" s="28"/>
      <c r="HA559" s="28"/>
      <c r="HB559" s="28"/>
      <c r="HC559" s="28"/>
      <c r="HD559" s="28"/>
      <c r="HE559" s="28"/>
      <c r="HF559" s="28"/>
      <c r="HG559" s="28"/>
      <c r="HH559" s="28"/>
      <c r="HI559" s="28"/>
      <c r="HJ559" s="28"/>
      <c r="HK559" s="28"/>
      <c r="HL559" s="28"/>
      <c r="HM559" s="28"/>
      <c r="HN559" s="28"/>
      <c r="HO559" s="28"/>
      <c r="HP559" s="28"/>
      <c r="HQ559" s="28"/>
      <c r="HR559" s="28"/>
      <c r="HS559" s="28"/>
      <c r="HT559" s="28"/>
      <c r="HU559" s="28"/>
      <c r="HV559" s="28"/>
      <c r="HW559" s="28"/>
      <c r="HX559" s="28"/>
      <c r="HY559" s="28"/>
      <c r="HZ559" s="28"/>
      <c r="IA559" s="28"/>
      <c r="IB559" s="28"/>
      <c r="IC559" s="28"/>
      <c r="ID559" s="28"/>
      <c r="IE559" s="28"/>
      <c r="IF559" s="28"/>
      <c r="IG559" s="28"/>
      <c r="IH559" s="28"/>
      <c r="II559" s="28"/>
      <c r="IJ559" s="28"/>
      <c r="IK559" s="28"/>
      <c r="IL559" s="28"/>
      <c r="IM559" s="28"/>
      <c r="IN559" s="28"/>
      <c r="IO559" s="28"/>
      <c r="IP559" s="28"/>
      <c r="IQ559" s="28"/>
      <c r="IR559" s="28"/>
      <c r="IS559" s="28"/>
      <c r="IT559" s="28"/>
      <c r="IU559" s="28"/>
      <c r="IV559" s="28"/>
      <c r="IW559" s="28"/>
      <c r="IX559" s="28"/>
      <c r="IY559" s="28"/>
      <c r="IZ559" s="28"/>
      <c r="JA559" s="28"/>
      <c r="JB559" s="28"/>
      <c r="JC559" s="28"/>
      <c r="JD559" s="28"/>
      <c r="JE559" s="28"/>
      <c r="JF559" s="28"/>
      <c r="JG559" s="28"/>
      <c r="JH559" s="28"/>
      <c r="JI559" s="28"/>
      <c r="JJ559" s="28"/>
      <c r="JK559" s="28"/>
      <c r="JL559" s="28"/>
      <c r="JM559" s="28"/>
      <c r="JN559" s="28"/>
      <c r="JO559" s="28"/>
      <c r="JP559" s="28"/>
      <c r="JQ559" s="28"/>
      <c r="JR559" s="28"/>
      <c r="JS559" s="28"/>
      <c r="JT559" s="28"/>
      <c r="JU559" s="28"/>
      <c r="JV559" s="28"/>
      <c r="JW559" s="28"/>
      <c r="JX559" s="28"/>
      <c r="JY559" s="28"/>
      <c r="JZ559" s="28"/>
      <c r="KA559" s="28"/>
      <c r="KB559" s="28"/>
      <c r="KC559" s="28"/>
      <c r="KD559" s="28"/>
      <c r="KE559" s="28"/>
      <c r="KF559" s="28"/>
      <c r="KG559" s="28"/>
      <c r="KH559" s="28"/>
      <c r="KI559" s="28"/>
      <c r="KJ559" s="28"/>
      <c r="KK559" s="28"/>
      <c r="KL559" s="28"/>
      <c r="KM559" s="28"/>
      <c r="KN559" s="28"/>
      <c r="KO559" s="28"/>
      <c r="KP559" s="28"/>
      <c r="KQ559" s="28"/>
      <c r="KR559" s="28"/>
      <c r="KS559" s="28"/>
      <c r="KT559" s="28"/>
      <c r="KU559" s="28"/>
      <c r="KV559" s="28"/>
      <c r="KW559" s="28"/>
      <c r="KX559" s="28"/>
      <c r="KY559" s="28"/>
      <c r="KZ559" s="28"/>
      <c r="LA559" s="28"/>
      <c r="LB559" s="28"/>
      <c r="LC559" s="28"/>
      <c r="LD559" s="28"/>
      <c r="LE559" s="28"/>
      <c r="LF559" s="28"/>
      <c r="LG559" s="28"/>
      <c r="LH559" s="28"/>
      <c r="LI559" s="28"/>
      <c r="LJ559" s="28"/>
      <c r="LK559" s="28"/>
      <c r="LL559" s="28"/>
      <c r="LM559" s="28"/>
      <c r="LN559" s="28"/>
      <c r="LO559" s="28"/>
      <c r="LP559" s="28"/>
      <c r="LQ559" s="28"/>
      <c r="LR559" s="28"/>
      <c r="LS559" s="28"/>
      <c r="LT559" s="28"/>
      <c r="LU559" s="28"/>
      <c r="LV559" s="28"/>
      <c r="LW559" s="28"/>
      <c r="LX559" s="28"/>
      <c r="LY559" s="28"/>
      <c r="LZ559" s="28"/>
      <c r="MA559" s="28"/>
      <c r="MB559" s="28"/>
      <c r="MC559" s="28"/>
      <c r="MD559" s="28"/>
      <c r="ME559" s="28"/>
      <c r="MF559" s="28"/>
      <c r="MG559" s="28"/>
      <c r="MH559" s="28"/>
      <c r="MI559" s="28"/>
      <c r="MJ559" s="28"/>
      <c r="MK559" s="28"/>
      <c r="ML559" s="28"/>
      <c r="MM559" s="28"/>
      <c r="MN559" s="28"/>
      <c r="MO559" s="28"/>
      <c r="MP559" s="28"/>
      <c r="MQ559" s="28"/>
      <c r="MR559" s="28"/>
      <c r="MS559" s="28"/>
      <c r="MT559" s="28"/>
      <c r="MU559" s="28"/>
      <c r="MV559" s="28"/>
      <c r="MW559" s="28"/>
      <c r="MX559" s="28"/>
      <c r="MY559" s="28"/>
      <c r="MZ559" s="28"/>
      <c r="NA559" s="28"/>
      <c r="NB559" s="28"/>
      <c r="NC559" s="28"/>
      <c r="ND559" s="28"/>
      <c r="NE559" s="28"/>
      <c r="NF559" s="28"/>
      <c r="NG559" s="28"/>
      <c r="NH559" s="28"/>
      <c r="NI559" s="28"/>
      <c r="NJ559" s="28"/>
      <c r="NK559" s="28"/>
      <c r="NL559" s="28"/>
      <c r="NM559" s="28"/>
      <c r="NN559" s="28"/>
      <c r="NO559" s="28"/>
      <c r="NP559" s="28"/>
      <c r="NQ559" s="28"/>
      <c r="NR559" s="28"/>
      <c r="NS559" s="28"/>
      <c r="NT559" s="28"/>
      <c r="NU559" s="28"/>
      <c r="NV559" s="28"/>
      <c r="NW559" s="28"/>
      <c r="NX559" s="28"/>
      <c r="NY559" s="28"/>
      <c r="NZ559" s="28"/>
      <c r="OA559" s="28"/>
      <c r="OB559" s="28"/>
      <c r="OC559" s="28"/>
      <c r="OD559" s="28"/>
      <c r="OE559" s="28"/>
      <c r="OF559" s="28"/>
      <c r="OG559" s="28"/>
      <c r="OH559" s="28"/>
      <c r="OI559" s="28"/>
      <c r="OJ559" s="28"/>
      <c r="OK559" s="28"/>
      <c r="OL559" s="28"/>
      <c r="OM559" s="28"/>
      <c r="ON559" s="28"/>
      <c r="OO559" s="28"/>
      <c r="OP559" s="28"/>
      <c r="OQ559" s="28"/>
      <c r="OR559" s="28"/>
      <c r="OS559" s="28"/>
      <c r="OT559" s="28"/>
      <c r="OU559" s="28"/>
      <c r="OV559" s="28"/>
      <c r="OW559" s="28"/>
      <c r="OX559" s="28"/>
      <c r="OY559" s="28"/>
      <c r="OZ559" s="28"/>
      <c r="PA559" s="28"/>
      <c r="PB559" s="28"/>
      <c r="PC559" s="28"/>
      <c r="PD559" s="28"/>
      <c r="PE559" s="28"/>
      <c r="PF559" s="28"/>
      <c r="PG559" s="28"/>
      <c r="PH559" s="28"/>
      <c r="PI559" s="28"/>
      <c r="PJ559" s="28"/>
      <c r="PK559" s="28"/>
      <c r="PL559" s="28"/>
      <c r="PM559" s="28"/>
      <c r="PN559" s="28"/>
      <c r="PO559" s="28"/>
      <c r="PP559" s="28"/>
      <c r="PQ559" s="28"/>
      <c r="PR559" s="28"/>
      <c r="PS559" s="28"/>
      <c r="PT559" s="28"/>
      <c r="PU559" s="28"/>
      <c r="PV559" s="28"/>
      <c r="PW559" s="28"/>
      <c r="PX559" s="28"/>
      <c r="PY559" s="28"/>
      <c r="PZ559" s="28"/>
    </row>
    <row r="560" spans="1:442" s="66" customFormat="1" ht="117" x14ac:dyDescent="0.3">
      <c r="A560" s="26"/>
      <c r="B560" s="173" t="s">
        <v>617</v>
      </c>
      <c r="C560" s="173" t="s">
        <v>618</v>
      </c>
      <c r="D560" s="173" t="s">
        <v>106</v>
      </c>
      <c r="E560" s="182" t="s">
        <v>67</v>
      </c>
      <c r="F560" s="182" t="s">
        <v>134</v>
      </c>
      <c r="G560" s="182" t="s">
        <v>147</v>
      </c>
      <c r="H560" s="173" t="s">
        <v>70</v>
      </c>
      <c r="I560" s="173" t="s">
        <v>79</v>
      </c>
      <c r="J560" s="9" t="s">
        <v>215</v>
      </c>
      <c r="K560" s="6" t="s">
        <v>107</v>
      </c>
      <c r="L560" s="6" t="s">
        <v>86</v>
      </c>
      <c r="M560" s="6">
        <v>40</v>
      </c>
      <c r="N560" s="174" t="s">
        <v>108</v>
      </c>
      <c r="O560" s="173" t="s">
        <v>620</v>
      </c>
      <c r="P560" s="173" t="s">
        <v>75</v>
      </c>
      <c r="Q560" s="173" t="s">
        <v>76</v>
      </c>
      <c r="R560" s="191" t="s">
        <v>77</v>
      </c>
      <c r="S560" s="191" t="s">
        <v>109</v>
      </c>
      <c r="T560" s="197">
        <f>V560+Y560</f>
        <v>43025.22</v>
      </c>
      <c r="U560" s="197" t="s">
        <v>79</v>
      </c>
      <c r="V560" s="199">
        <v>36571.440000000002</v>
      </c>
      <c r="W560" s="199" t="s">
        <v>98</v>
      </c>
      <c r="X560" s="199" t="s">
        <v>79</v>
      </c>
      <c r="Y560" s="199">
        <v>6453.78</v>
      </c>
      <c r="Z560" s="199" t="s">
        <v>98</v>
      </c>
      <c r="AA560" s="199" t="s">
        <v>79</v>
      </c>
      <c r="AB560" s="199">
        <v>14296.34</v>
      </c>
      <c r="AC560" s="174" t="s">
        <v>149</v>
      </c>
      <c r="AD560" s="175" t="s">
        <v>79</v>
      </c>
      <c r="AE560" s="175">
        <f>V560+Y560</f>
        <v>43025.22</v>
      </c>
      <c r="AF560" s="173" t="s">
        <v>79</v>
      </c>
      <c r="AG560" s="174" t="s">
        <v>33</v>
      </c>
      <c r="AH560" s="174" t="s">
        <v>161</v>
      </c>
      <c r="AI560" s="174" t="s">
        <v>162</v>
      </c>
      <c r="AJ560" s="173"/>
      <c r="AK560" s="28"/>
      <c r="AL560" s="28"/>
      <c r="AM560" s="28"/>
      <c r="AN560" s="28"/>
      <c r="AO560" s="28"/>
      <c r="AP560" s="28"/>
      <c r="AQ560" s="28"/>
      <c r="AR560" s="28"/>
      <c r="AS560" s="28"/>
      <c r="AT560" s="28"/>
      <c r="AU560" s="28"/>
      <c r="AV560" s="28"/>
      <c r="AW560" s="28"/>
      <c r="AX560" s="28"/>
      <c r="AY560" s="28"/>
      <c r="AZ560" s="28"/>
      <c r="BA560" s="28"/>
      <c r="BB560" s="28"/>
      <c r="BC560" s="28"/>
      <c r="BD560" s="28"/>
      <c r="BE560" s="28"/>
      <c r="BF560" s="28"/>
      <c r="BG560" s="28"/>
      <c r="BH560" s="28"/>
      <c r="BI560" s="28"/>
      <c r="BJ560" s="28"/>
      <c r="BK560" s="28"/>
      <c r="BL560" s="28"/>
      <c r="BM560" s="28"/>
      <c r="BN560" s="28"/>
      <c r="BO560" s="28"/>
      <c r="BP560" s="28"/>
      <c r="BQ560" s="28"/>
      <c r="BR560" s="28"/>
      <c r="BS560" s="28"/>
      <c r="BT560" s="28"/>
      <c r="BU560" s="28"/>
      <c r="BV560" s="28"/>
      <c r="BW560" s="28"/>
      <c r="BX560" s="28"/>
      <c r="BY560" s="28"/>
      <c r="BZ560" s="28"/>
      <c r="CA560" s="28"/>
      <c r="CB560" s="28"/>
      <c r="CC560" s="28"/>
      <c r="CD560" s="28"/>
      <c r="CE560" s="28"/>
      <c r="CF560" s="28"/>
      <c r="CG560" s="28"/>
      <c r="CH560" s="28"/>
      <c r="CI560" s="28"/>
      <c r="CJ560" s="28"/>
      <c r="CK560" s="28"/>
      <c r="CL560" s="28"/>
      <c r="CM560" s="28"/>
      <c r="CN560" s="28"/>
      <c r="CO560" s="28"/>
      <c r="CP560" s="28"/>
      <c r="CQ560" s="28"/>
      <c r="CR560" s="28"/>
      <c r="CS560" s="28"/>
      <c r="CT560" s="28"/>
      <c r="CU560" s="28"/>
      <c r="CV560" s="28"/>
      <c r="CW560" s="28"/>
      <c r="CX560" s="28"/>
      <c r="CY560" s="28"/>
      <c r="CZ560" s="28"/>
      <c r="DA560" s="28"/>
      <c r="DB560" s="28"/>
      <c r="DC560" s="28"/>
      <c r="DD560" s="28"/>
      <c r="DE560" s="28"/>
      <c r="DF560" s="28"/>
      <c r="DG560" s="28"/>
      <c r="DH560" s="28"/>
      <c r="DI560" s="28"/>
      <c r="DJ560" s="28"/>
      <c r="DK560" s="28"/>
      <c r="DL560" s="28"/>
      <c r="DM560" s="28"/>
      <c r="DN560" s="28"/>
      <c r="DO560" s="28"/>
      <c r="DP560" s="28"/>
      <c r="DQ560" s="28"/>
      <c r="DR560" s="28"/>
      <c r="DS560" s="28"/>
      <c r="DT560" s="28"/>
      <c r="DU560" s="28"/>
      <c r="DV560" s="28"/>
      <c r="DW560" s="28"/>
      <c r="DX560" s="28"/>
      <c r="DY560" s="28"/>
      <c r="DZ560" s="28"/>
      <c r="EA560" s="28"/>
      <c r="EB560" s="28"/>
      <c r="EC560" s="28"/>
      <c r="ED560" s="28"/>
      <c r="EE560" s="28"/>
      <c r="EF560" s="28"/>
      <c r="EG560" s="28"/>
      <c r="EH560" s="28"/>
      <c r="EI560" s="28"/>
      <c r="EJ560" s="28"/>
      <c r="EK560" s="28"/>
      <c r="EL560" s="28"/>
      <c r="EM560" s="28"/>
      <c r="EN560" s="28"/>
      <c r="EO560" s="28"/>
      <c r="EP560" s="28"/>
      <c r="EQ560" s="28"/>
      <c r="ER560" s="28"/>
      <c r="ES560" s="28"/>
      <c r="ET560" s="28"/>
      <c r="EU560" s="28"/>
      <c r="EV560" s="28"/>
      <c r="EW560" s="28"/>
      <c r="EX560" s="28"/>
      <c r="EY560" s="28"/>
      <c r="EZ560" s="28"/>
      <c r="FA560" s="28"/>
      <c r="FB560" s="28"/>
      <c r="FC560" s="28"/>
      <c r="FD560" s="28"/>
      <c r="FE560" s="28"/>
      <c r="FF560" s="28"/>
      <c r="FG560" s="28"/>
      <c r="FH560" s="28"/>
      <c r="FI560" s="28"/>
      <c r="FJ560" s="28"/>
      <c r="FK560" s="28"/>
      <c r="FL560" s="28"/>
      <c r="FM560" s="28"/>
      <c r="FN560" s="28"/>
      <c r="FO560" s="28"/>
      <c r="FP560" s="28"/>
      <c r="FQ560" s="28"/>
      <c r="FR560" s="28"/>
      <c r="FS560" s="28"/>
      <c r="FT560" s="28"/>
      <c r="FU560" s="28"/>
      <c r="FV560" s="28"/>
      <c r="FW560" s="28"/>
      <c r="FX560" s="28"/>
      <c r="FY560" s="28"/>
      <c r="FZ560" s="28"/>
      <c r="GA560" s="28"/>
      <c r="GB560" s="28"/>
      <c r="GC560" s="28"/>
      <c r="GD560" s="28"/>
      <c r="GE560" s="28"/>
      <c r="GF560" s="28"/>
      <c r="GG560" s="28"/>
      <c r="GH560" s="28"/>
      <c r="GI560" s="28"/>
      <c r="GJ560" s="28"/>
      <c r="GK560" s="28"/>
      <c r="GL560" s="28"/>
      <c r="GM560" s="28"/>
      <c r="GN560" s="28"/>
      <c r="GO560" s="28"/>
      <c r="GP560" s="28"/>
      <c r="GQ560" s="28"/>
      <c r="GR560" s="28"/>
      <c r="GS560" s="28"/>
      <c r="GT560" s="28"/>
      <c r="GU560" s="28"/>
      <c r="GV560" s="28"/>
      <c r="GW560" s="28"/>
      <c r="GX560" s="28"/>
      <c r="GY560" s="28"/>
      <c r="GZ560" s="28"/>
      <c r="HA560" s="28"/>
      <c r="HB560" s="28"/>
      <c r="HC560" s="28"/>
      <c r="HD560" s="28"/>
      <c r="HE560" s="28"/>
      <c r="HF560" s="28"/>
      <c r="HG560" s="28"/>
      <c r="HH560" s="28"/>
      <c r="HI560" s="28"/>
      <c r="HJ560" s="28"/>
      <c r="HK560" s="28"/>
      <c r="HL560" s="28"/>
      <c r="HM560" s="28"/>
      <c r="HN560" s="28"/>
      <c r="HO560" s="28"/>
      <c r="HP560" s="28"/>
      <c r="HQ560" s="28"/>
      <c r="HR560" s="28"/>
      <c r="HS560" s="28"/>
      <c r="HT560" s="28"/>
      <c r="HU560" s="28"/>
      <c r="HV560" s="28"/>
      <c r="HW560" s="28"/>
      <c r="HX560" s="28"/>
      <c r="HY560" s="28"/>
      <c r="HZ560" s="28"/>
      <c r="IA560" s="28"/>
      <c r="IB560" s="28"/>
      <c r="IC560" s="28"/>
      <c r="ID560" s="28"/>
      <c r="IE560" s="28"/>
      <c r="IF560" s="28"/>
      <c r="IG560" s="28"/>
      <c r="IH560" s="28"/>
      <c r="II560" s="28"/>
      <c r="IJ560" s="28"/>
      <c r="IK560" s="28"/>
      <c r="IL560" s="28"/>
      <c r="IM560" s="28"/>
      <c r="IN560" s="28"/>
      <c r="IO560" s="28"/>
      <c r="IP560" s="28"/>
      <c r="IQ560" s="28"/>
      <c r="IR560" s="28"/>
      <c r="IS560" s="28"/>
      <c r="IT560" s="28"/>
      <c r="IU560" s="28"/>
      <c r="IV560" s="28"/>
      <c r="IW560" s="28"/>
      <c r="IX560" s="28"/>
      <c r="IY560" s="28"/>
      <c r="IZ560" s="28"/>
      <c r="JA560" s="28"/>
      <c r="JB560" s="28"/>
      <c r="JC560" s="28"/>
      <c r="JD560" s="28"/>
      <c r="JE560" s="28"/>
      <c r="JF560" s="28"/>
      <c r="JG560" s="28"/>
      <c r="JH560" s="28"/>
      <c r="JI560" s="28"/>
      <c r="JJ560" s="28"/>
      <c r="JK560" s="28"/>
      <c r="JL560" s="28"/>
      <c r="JM560" s="28"/>
      <c r="JN560" s="28"/>
      <c r="JO560" s="28"/>
      <c r="JP560" s="28"/>
      <c r="JQ560" s="28"/>
      <c r="JR560" s="28"/>
      <c r="JS560" s="28"/>
      <c r="JT560" s="28"/>
      <c r="JU560" s="28"/>
      <c r="JV560" s="28"/>
      <c r="JW560" s="28"/>
      <c r="JX560" s="28"/>
      <c r="JY560" s="28"/>
      <c r="JZ560" s="28"/>
      <c r="KA560" s="28"/>
      <c r="KB560" s="28"/>
      <c r="KC560" s="28"/>
      <c r="KD560" s="28"/>
      <c r="KE560" s="28"/>
      <c r="KF560" s="28"/>
      <c r="KG560" s="28"/>
      <c r="KH560" s="28"/>
      <c r="KI560" s="28"/>
      <c r="KJ560" s="28"/>
      <c r="KK560" s="28"/>
      <c r="KL560" s="28"/>
      <c r="KM560" s="28"/>
      <c r="KN560" s="28"/>
      <c r="KO560" s="28"/>
      <c r="KP560" s="28"/>
      <c r="KQ560" s="28"/>
      <c r="KR560" s="28"/>
      <c r="KS560" s="28"/>
      <c r="KT560" s="28"/>
      <c r="KU560" s="28"/>
      <c r="KV560" s="28"/>
      <c r="KW560" s="28"/>
      <c r="KX560" s="28"/>
      <c r="KY560" s="28"/>
      <c r="KZ560" s="28"/>
      <c r="LA560" s="28"/>
      <c r="LB560" s="28"/>
      <c r="LC560" s="28"/>
      <c r="LD560" s="28"/>
      <c r="LE560" s="28"/>
      <c r="LF560" s="28"/>
      <c r="LG560" s="28"/>
      <c r="LH560" s="28"/>
      <c r="LI560" s="28"/>
      <c r="LJ560" s="28"/>
      <c r="LK560" s="28"/>
      <c r="LL560" s="28"/>
      <c r="LM560" s="28"/>
      <c r="LN560" s="28"/>
      <c r="LO560" s="28"/>
      <c r="LP560" s="28"/>
      <c r="LQ560" s="28"/>
      <c r="LR560" s="28"/>
      <c r="LS560" s="28"/>
      <c r="LT560" s="28"/>
      <c r="LU560" s="28"/>
      <c r="LV560" s="28"/>
      <c r="LW560" s="28"/>
      <c r="LX560" s="28"/>
      <c r="LY560" s="28"/>
      <c r="LZ560" s="28"/>
      <c r="MA560" s="28"/>
      <c r="MB560" s="28"/>
      <c r="MC560" s="28"/>
      <c r="MD560" s="28"/>
      <c r="ME560" s="28"/>
      <c r="MF560" s="28"/>
      <c r="MG560" s="28"/>
      <c r="MH560" s="28"/>
      <c r="MI560" s="28"/>
      <c r="MJ560" s="28"/>
      <c r="MK560" s="28"/>
      <c r="ML560" s="28"/>
      <c r="MM560" s="28"/>
      <c r="MN560" s="28"/>
      <c r="MO560" s="28"/>
      <c r="MP560" s="28"/>
      <c r="MQ560" s="28"/>
      <c r="MR560" s="28"/>
      <c r="MS560" s="28"/>
      <c r="MT560" s="28"/>
      <c r="MU560" s="28"/>
      <c r="MV560" s="28"/>
      <c r="MW560" s="28"/>
      <c r="MX560" s="28"/>
      <c r="MY560" s="28"/>
      <c r="MZ560" s="28"/>
      <c r="NA560" s="28"/>
      <c r="NB560" s="28"/>
      <c r="NC560" s="28"/>
      <c r="ND560" s="28"/>
      <c r="NE560" s="28"/>
      <c r="NF560" s="28"/>
      <c r="NG560" s="28"/>
      <c r="NH560" s="28"/>
      <c r="NI560" s="28"/>
      <c r="NJ560" s="28"/>
      <c r="NK560" s="28"/>
      <c r="NL560" s="28"/>
      <c r="NM560" s="28"/>
      <c r="NN560" s="28"/>
      <c r="NO560" s="28"/>
      <c r="NP560" s="28"/>
      <c r="NQ560" s="28"/>
      <c r="NR560" s="28"/>
      <c r="NS560" s="28"/>
      <c r="NT560" s="28"/>
      <c r="NU560" s="28"/>
      <c r="NV560" s="28"/>
      <c r="NW560" s="28"/>
      <c r="NX560" s="28"/>
      <c r="NY560" s="28"/>
      <c r="NZ560" s="28"/>
      <c r="OA560" s="28"/>
      <c r="OB560" s="28"/>
      <c r="OC560" s="28"/>
      <c r="OD560" s="28"/>
      <c r="OE560" s="28"/>
      <c r="OF560" s="28"/>
      <c r="OG560" s="28"/>
      <c r="OH560" s="28"/>
      <c r="OI560" s="28"/>
      <c r="OJ560" s="28"/>
      <c r="OK560" s="28"/>
      <c r="OL560" s="28"/>
      <c r="OM560" s="28"/>
      <c r="ON560" s="28"/>
      <c r="OO560" s="28"/>
      <c r="OP560" s="28"/>
      <c r="OQ560" s="28"/>
      <c r="OR560" s="28"/>
      <c r="OS560" s="28"/>
      <c r="OT560" s="28"/>
      <c r="OU560" s="28"/>
      <c r="OV560" s="28"/>
      <c r="OW560" s="28"/>
      <c r="OX560" s="28"/>
      <c r="OY560" s="28"/>
      <c r="OZ560" s="28"/>
      <c r="PA560" s="28"/>
      <c r="PB560" s="28"/>
      <c r="PC560" s="28"/>
      <c r="PD560" s="28"/>
      <c r="PE560" s="28"/>
      <c r="PF560" s="28"/>
      <c r="PG560" s="28"/>
      <c r="PH560" s="28"/>
      <c r="PI560" s="28"/>
      <c r="PJ560" s="28"/>
      <c r="PK560" s="28"/>
      <c r="PL560" s="28"/>
      <c r="PM560" s="28"/>
      <c r="PN560" s="28"/>
      <c r="PO560" s="28"/>
      <c r="PP560" s="28"/>
      <c r="PQ560" s="28"/>
      <c r="PR560" s="28"/>
      <c r="PS560" s="28"/>
      <c r="PT560" s="28"/>
      <c r="PU560" s="28"/>
      <c r="PV560" s="28"/>
      <c r="PW560" s="28"/>
      <c r="PX560" s="28"/>
      <c r="PY560" s="28"/>
      <c r="PZ560" s="28"/>
    </row>
    <row r="561" spans="1:442" s="66" customFormat="1" ht="56.5" customHeight="1" x14ac:dyDescent="0.3">
      <c r="A561" s="26"/>
      <c r="B561" s="173"/>
      <c r="C561" s="173"/>
      <c r="D561" s="173"/>
      <c r="E561" s="182"/>
      <c r="F561" s="182"/>
      <c r="G561" s="182"/>
      <c r="H561" s="173"/>
      <c r="I561" s="173"/>
      <c r="J561" s="9" t="s">
        <v>111</v>
      </c>
      <c r="K561" s="6" t="s">
        <v>112</v>
      </c>
      <c r="L561" s="6" t="s">
        <v>85</v>
      </c>
      <c r="M561" s="6">
        <v>4</v>
      </c>
      <c r="N561" s="174"/>
      <c r="O561" s="173"/>
      <c r="P561" s="173"/>
      <c r="Q561" s="173"/>
      <c r="R561" s="191"/>
      <c r="S561" s="191"/>
      <c r="T561" s="197"/>
      <c r="U561" s="197"/>
      <c r="V561" s="199"/>
      <c r="W561" s="199"/>
      <c r="X561" s="199"/>
      <c r="Y561" s="199"/>
      <c r="Z561" s="199"/>
      <c r="AA561" s="199"/>
      <c r="AB561" s="199"/>
      <c r="AC561" s="174"/>
      <c r="AD561" s="175"/>
      <c r="AE561" s="175"/>
      <c r="AF561" s="173"/>
      <c r="AG561" s="174"/>
      <c r="AH561" s="174"/>
      <c r="AI561" s="174"/>
      <c r="AJ561" s="173"/>
      <c r="AK561" s="28"/>
      <c r="AL561" s="28"/>
      <c r="AM561" s="28"/>
      <c r="AN561" s="28"/>
      <c r="AO561" s="28"/>
      <c r="AP561" s="28"/>
      <c r="AQ561" s="28"/>
      <c r="AR561" s="28"/>
      <c r="AS561" s="28"/>
      <c r="AT561" s="28"/>
      <c r="AU561" s="28"/>
      <c r="AV561" s="28"/>
      <c r="AW561" s="28"/>
      <c r="AX561" s="28"/>
      <c r="AY561" s="28"/>
      <c r="AZ561" s="28"/>
      <c r="BA561" s="28"/>
      <c r="BB561" s="28"/>
      <c r="BC561" s="28"/>
      <c r="BD561" s="28"/>
      <c r="BE561" s="28"/>
      <c r="BF561" s="28"/>
      <c r="BG561" s="28"/>
      <c r="BH561" s="28"/>
      <c r="BI561" s="28"/>
      <c r="BJ561" s="28"/>
      <c r="BK561" s="28"/>
      <c r="BL561" s="28"/>
      <c r="BM561" s="28"/>
      <c r="BN561" s="28"/>
      <c r="BO561" s="28"/>
      <c r="BP561" s="28"/>
      <c r="BQ561" s="28"/>
      <c r="BR561" s="28"/>
      <c r="BS561" s="28"/>
      <c r="BT561" s="28"/>
      <c r="BU561" s="28"/>
      <c r="BV561" s="28"/>
      <c r="BW561" s="28"/>
      <c r="BX561" s="28"/>
      <c r="BY561" s="28"/>
      <c r="BZ561" s="28"/>
      <c r="CA561" s="28"/>
      <c r="CB561" s="28"/>
      <c r="CC561" s="28"/>
      <c r="CD561" s="28"/>
      <c r="CE561" s="28"/>
      <c r="CF561" s="28"/>
      <c r="CG561" s="28"/>
      <c r="CH561" s="28"/>
      <c r="CI561" s="28"/>
      <c r="CJ561" s="28"/>
      <c r="CK561" s="28"/>
      <c r="CL561" s="28"/>
      <c r="CM561" s="28"/>
      <c r="CN561" s="28"/>
      <c r="CO561" s="28"/>
      <c r="CP561" s="28"/>
      <c r="CQ561" s="28"/>
      <c r="CR561" s="28"/>
      <c r="CS561" s="28"/>
      <c r="CT561" s="28"/>
      <c r="CU561" s="28"/>
      <c r="CV561" s="28"/>
      <c r="CW561" s="28"/>
      <c r="CX561" s="28"/>
      <c r="CY561" s="28"/>
      <c r="CZ561" s="28"/>
      <c r="DA561" s="28"/>
      <c r="DB561" s="28"/>
      <c r="DC561" s="28"/>
      <c r="DD561" s="28"/>
      <c r="DE561" s="28"/>
      <c r="DF561" s="28"/>
      <c r="DG561" s="28"/>
      <c r="DH561" s="28"/>
      <c r="DI561" s="28"/>
      <c r="DJ561" s="28"/>
      <c r="DK561" s="28"/>
      <c r="DL561" s="28"/>
      <c r="DM561" s="28"/>
      <c r="DN561" s="28"/>
      <c r="DO561" s="28"/>
      <c r="DP561" s="28"/>
      <c r="DQ561" s="28"/>
      <c r="DR561" s="28"/>
      <c r="DS561" s="28"/>
      <c r="DT561" s="28"/>
      <c r="DU561" s="28"/>
      <c r="DV561" s="28"/>
      <c r="DW561" s="28"/>
      <c r="DX561" s="28"/>
      <c r="DY561" s="28"/>
      <c r="DZ561" s="28"/>
      <c r="EA561" s="28"/>
      <c r="EB561" s="28"/>
      <c r="EC561" s="28"/>
      <c r="ED561" s="28"/>
      <c r="EE561" s="28"/>
      <c r="EF561" s="28"/>
      <c r="EG561" s="28"/>
      <c r="EH561" s="28"/>
      <c r="EI561" s="28"/>
      <c r="EJ561" s="28"/>
      <c r="EK561" s="28"/>
      <c r="EL561" s="28"/>
      <c r="EM561" s="28"/>
      <c r="EN561" s="28"/>
      <c r="EO561" s="28"/>
      <c r="EP561" s="28"/>
      <c r="EQ561" s="28"/>
      <c r="ER561" s="28"/>
      <c r="ES561" s="28"/>
      <c r="ET561" s="28"/>
      <c r="EU561" s="28"/>
      <c r="EV561" s="28"/>
      <c r="EW561" s="28"/>
      <c r="EX561" s="28"/>
      <c r="EY561" s="28"/>
      <c r="EZ561" s="28"/>
      <c r="FA561" s="28"/>
      <c r="FB561" s="28"/>
      <c r="FC561" s="28"/>
      <c r="FD561" s="28"/>
      <c r="FE561" s="28"/>
      <c r="FF561" s="28"/>
      <c r="FG561" s="28"/>
      <c r="FH561" s="28"/>
      <c r="FI561" s="28"/>
      <c r="FJ561" s="28"/>
      <c r="FK561" s="28"/>
      <c r="FL561" s="28"/>
      <c r="FM561" s="28"/>
      <c r="FN561" s="28"/>
      <c r="FO561" s="28"/>
      <c r="FP561" s="28"/>
      <c r="FQ561" s="28"/>
      <c r="FR561" s="28"/>
      <c r="FS561" s="28"/>
      <c r="FT561" s="28"/>
      <c r="FU561" s="28"/>
      <c r="FV561" s="28"/>
      <c r="FW561" s="28"/>
      <c r="FX561" s="28"/>
      <c r="FY561" s="28"/>
      <c r="FZ561" s="28"/>
      <c r="GA561" s="28"/>
      <c r="GB561" s="28"/>
      <c r="GC561" s="28"/>
      <c r="GD561" s="28"/>
      <c r="GE561" s="28"/>
      <c r="GF561" s="28"/>
      <c r="GG561" s="28"/>
      <c r="GH561" s="28"/>
      <c r="GI561" s="28"/>
      <c r="GJ561" s="28"/>
      <c r="GK561" s="28"/>
      <c r="GL561" s="28"/>
      <c r="GM561" s="28"/>
      <c r="GN561" s="28"/>
      <c r="GO561" s="28"/>
      <c r="GP561" s="28"/>
      <c r="GQ561" s="28"/>
      <c r="GR561" s="28"/>
      <c r="GS561" s="28"/>
      <c r="GT561" s="28"/>
      <c r="GU561" s="28"/>
      <c r="GV561" s="28"/>
      <c r="GW561" s="28"/>
      <c r="GX561" s="28"/>
      <c r="GY561" s="28"/>
      <c r="GZ561" s="28"/>
      <c r="HA561" s="28"/>
      <c r="HB561" s="28"/>
      <c r="HC561" s="28"/>
      <c r="HD561" s="28"/>
      <c r="HE561" s="28"/>
      <c r="HF561" s="28"/>
      <c r="HG561" s="28"/>
      <c r="HH561" s="28"/>
      <c r="HI561" s="28"/>
      <c r="HJ561" s="28"/>
      <c r="HK561" s="28"/>
      <c r="HL561" s="28"/>
      <c r="HM561" s="28"/>
      <c r="HN561" s="28"/>
      <c r="HO561" s="28"/>
      <c r="HP561" s="28"/>
      <c r="HQ561" s="28"/>
      <c r="HR561" s="28"/>
      <c r="HS561" s="28"/>
      <c r="HT561" s="28"/>
      <c r="HU561" s="28"/>
      <c r="HV561" s="28"/>
      <c r="HW561" s="28"/>
      <c r="HX561" s="28"/>
      <c r="HY561" s="28"/>
      <c r="HZ561" s="28"/>
      <c r="IA561" s="28"/>
      <c r="IB561" s="28"/>
      <c r="IC561" s="28"/>
      <c r="ID561" s="28"/>
      <c r="IE561" s="28"/>
      <c r="IF561" s="28"/>
      <c r="IG561" s="28"/>
      <c r="IH561" s="28"/>
      <c r="II561" s="28"/>
      <c r="IJ561" s="28"/>
      <c r="IK561" s="28"/>
      <c r="IL561" s="28"/>
      <c r="IM561" s="28"/>
      <c r="IN561" s="28"/>
      <c r="IO561" s="28"/>
      <c r="IP561" s="28"/>
      <c r="IQ561" s="28"/>
      <c r="IR561" s="28"/>
      <c r="IS561" s="28"/>
      <c r="IT561" s="28"/>
      <c r="IU561" s="28"/>
      <c r="IV561" s="28"/>
      <c r="IW561" s="28"/>
      <c r="IX561" s="28"/>
      <c r="IY561" s="28"/>
      <c r="IZ561" s="28"/>
      <c r="JA561" s="28"/>
      <c r="JB561" s="28"/>
      <c r="JC561" s="28"/>
      <c r="JD561" s="28"/>
      <c r="JE561" s="28"/>
      <c r="JF561" s="28"/>
      <c r="JG561" s="28"/>
      <c r="JH561" s="28"/>
      <c r="JI561" s="28"/>
      <c r="JJ561" s="28"/>
      <c r="JK561" s="28"/>
      <c r="JL561" s="28"/>
      <c r="JM561" s="28"/>
      <c r="JN561" s="28"/>
      <c r="JO561" s="28"/>
      <c r="JP561" s="28"/>
      <c r="JQ561" s="28"/>
      <c r="JR561" s="28"/>
      <c r="JS561" s="28"/>
      <c r="JT561" s="28"/>
      <c r="JU561" s="28"/>
      <c r="JV561" s="28"/>
      <c r="JW561" s="28"/>
      <c r="JX561" s="28"/>
      <c r="JY561" s="28"/>
      <c r="JZ561" s="28"/>
      <c r="KA561" s="28"/>
      <c r="KB561" s="28"/>
      <c r="KC561" s="28"/>
      <c r="KD561" s="28"/>
      <c r="KE561" s="28"/>
      <c r="KF561" s="28"/>
      <c r="KG561" s="28"/>
      <c r="KH561" s="28"/>
      <c r="KI561" s="28"/>
      <c r="KJ561" s="28"/>
      <c r="KK561" s="28"/>
      <c r="KL561" s="28"/>
      <c r="KM561" s="28"/>
      <c r="KN561" s="28"/>
      <c r="KO561" s="28"/>
      <c r="KP561" s="28"/>
      <c r="KQ561" s="28"/>
      <c r="KR561" s="28"/>
      <c r="KS561" s="28"/>
      <c r="KT561" s="28"/>
      <c r="KU561" s="28"/>
      <c r="KV561" s="28"/>
      <c r="KW561" s="28"/>
      <c r="KX561" s="28"/>
      <c r="KY561" s="28"/>
      <c r="KZ561" s="28"/>
      <c r="LA561" s="28"/>
      <c r="LB561" s="28"/>
      <c r="LC561" s="28"/>
      <c r="LD561" s="28"/>
      <c r="LE561" s="28"/>
      <c r="LF561" s="28"/>
      <c r="LG561" s="28"/>
      <c r="LH561" s="28"/>
      <c r="LI561" s="28"/>
      <c r="LJ561" s="28"/>
      <c r="LK561" s="28"/>
      <c r="LL561" s="28"/>
      <c r="LM561" s="28"/>
      <c r="LN561" s="28"/>
      <c r="LO561" s="28"/>
      <c r="LP561" s="28"/>
      <c r="LQ561" s="28"/>
      <c r="LR561" s="28"/>
      <c r="LS561" s="28"/>
      <c r="LT561" s="28"/>
      <c r="LU561" s="28"/>
      <c r="LV561" s="28"/>
      <c r="LW561" s="28"/>
      <c r="LX561" s="28"/>
      <c r="LY561" s="28"/>
      <c r="LZ561" s="28"/>
      <c r="MA561" s="28"/>
      <c r="MB561" s="28"/>
      <c r="MC561" s="28"/>
      <c r="MD561" s="28"/>
      <c r="ME561" s="28"/>
      <c r="MF561" s="28"/>
      <c r="MG561" s="28"/>
      <c r="MH561" s="28"/>
      <c r="MI561" s="28"/>
      <c r="MJ561" s="28"/>
      <c r="MK561" s="28"/>
      <c r="ML561" s="28"/>
      <c r="MM561" s="28"/>
      <c r="MN561" s="28"/>
      <c r="MO561" s="28"/>
      <c r="MP561" s="28"/>
      <c r="MQ561" s="28"/>
      <c r="MR561" s="28"/>
      <c r="MS561" s="28"/>
      <c r="MT561" s="28"/>
      <c r="MU561" s="28"/>
      <c r="MV561" s="28"/>
      <c r="MW561" s="28"/>
      <c r="MX561" s="28"/>
      <c r="MY561" s="28"/>
      <c r="MZ561" s="28"/>
      <c r="NA561" s="28"/>
      <c r="NB561" s="28"/>
      <c r="NC561" s="28"/>
      <c r="ND561" s="28"/>
      <c r="NE561" s="28"/>
      <c r="NF561" s="28"/>
      <c r="NG561" s="28"/>
      <c r="NH561" s="28"/>
      <c r="NI561" s="28"/>
      <c r="NJ561" s="28"/>
      <c r="NK561" s="28"/>
      <c r="NL561" s="28"/>
      <c r="NM561" s="28"/>
      <c r="NN561" s="28"/>
      <c r="NO561" s="28"/>
      <c r="NP561" s="28"/>
      <c r="NQ561" s="28"/>
      <c r="NR561" s="28"/>
      <c r="NS561" s="28"/>
      <c r="NT561" s="28"/>
      <c r="NU561" s="28"/>
      <c r="NV561" s="28"/>
      <c r="NW561" s="28"/>
      <c r="NX561" s="28"/>
      <c r="NY561" s="28"/>
      <c r="NZ561" s="28"/>
      <c r="OA561" s="28"/>
      <c r="OB561" s="28"/>
      <c r="OC561" s="28"/>
      <c r="OD561" s="28"/>
      <c r="OE561" s="28"/>
      <c r="OF561" s="28"/>
      <c r="OG561" s="28"/>
      <c r="OH561" s="28"/>
      <c r="OI561" s="28"/>
      <c r="OJ561" s="28"/>
      <c r="OK561" s="28"/>
      <c r="OL561" s="28"/>
      <c r="OM561" s="28"/>
      <c r="ON561" s="28"/>
      <c r="OO561" s="28"/>
      <c r="OP561" s="28"/>
      <c r="OQ561" s="28"/>
      <c r="OR561" s="28"/>
      <c r="OS561" s="28"/>
      <c r="OT561" s="28"/>
      <c r="OU561" s="28"/>
      <c r="OV561" s="28"/>
      <c r="OW561" s="28"/>
      <c r="OX561" s="28"/>
      <c r="OY561" s="28"/>
      <c r="OZ561" s="28"/>
      <c r="PA561" s="28"/>
      <c r="PB561" s="28"/>
      <c r="PC561" s="28"/>
      <c r="PD561" s="28"/>
      <c r="PE561" s="28"/>
      <c r="PF561" s="28"/>
      <c r="PG561" s="28"/>
      <c r="PH561" s="28"/>
      <c r="PI561" s="28"/>
      <c r="PJ561" s="28"/>
      <c r="PK561" s="28"/>
      <c r="PL561" s="28"/>
      <c r="PM561" s="28"/>
      <c r="PN561" s="28"/>
      <c r="PO561" s="28"/>
      <c r="PP561" s="28"/>
      <c r="PQ561" s="28"/>
      <c r="PR561" s="28"/>
      <c r="PS561" s="28"/>
      <c r="PT561" s="28"/>
      <c r="PU561" s="28"/>
      <c r="PV561" s="28"/>
      <c r="PW561" s="28"/>
      <c r="PX561" s="28"/>
      <c r="PY561" s="28"/>
      <c r="PZ561" s="28"/>
    </row>
    <row r="562" spans="1:442" s="66" customFormat="1" ht="64.5" customHeight="1" x14ac:dyDescent="0.3">
      <c r="A562" s="26"/>
      <c r="B562" s="173"/>
      <c r="C562" s="173"/>
      <c r="D562" s="173"/>
      <c r="E562" s="182"/>
      <c r="F562" s="182"/>
      <c r="G562" s="182"/>
      <c r="H562" s="173"/>
      <c r="I562" s="173"/>
      <c r="J562" s="9" t="s">
        <v>127</v>
      </c>
      <c r="K562" s="6" t="s">
        <v>128</v>
      </c>
      <c r="L562" s="6" t="s">
        <v>85</v>
      </c>
      <c r="M562" s="10">
        <v>50</v>
      </c>
      <c r="N562" s="174"/>
      <c r="O562" s="173"/>
      <c r="P562" s="173"/>
      <c r="Q562" s="173"/>
      <c r="R562" s="191"/>
      <c r="S562" s="191"/>
      <c r="T562" s="197"/>
      <c r="U562" s="197"/>
      <c r="V562" s="199"/>
      <c r="W562" s="199"/>
      <c r="X562" s="199"/>
      <c r="Y562" s="199"/>
      <c r="Z562" s="199"/>
      <c r="AA562" s="199"/>
      <c r="AB562" s="199"/>
      <c r="AC562" s="174"/>
      <c r="AD562" s="175"/>
      <c r="AE562" s="175"/>
      <c r="AF562" s="173"/>
      <c r="AG562" s="174"/>
      <c r="AH562" s="174"/>
      <c r="AI562" s="174"/>
      <c r="AJ562" s="173"/>
      <c r="AK562" s="28"/>
      <c r="AL562" s="28"/>
      <c r="AM562" s="28"/>
      <c r="AN562" s="28"/>
      <c r="AO562" s="28"/>
      <c r="AP562" s="28"/>
      <c r="AQ562" s="28"/>
      <c r="AR562" s="28"/>
      <c r="AS562" s="28"/>
      <c r="AT562" s="28"/>
      <c r="AU562" s="28"/>
      <c r="AV562" s="28"/>
      <c r="AW562" s="28"/>
      <c r="AX562" s="28"/>
      <c r="AY562" s="28"/>
      <c r="AZ562" s="28"/>
      <c r="BA562" s="28"/>
      <c r="BB562" s="28"/>
      <c r="BC562" s="28"/>
      <c r="BD562" s="28"/>
      <c r="BE562" s="28"/>
      <c r="BF562" s="28"/>
      <c r="BG562" s="28"/>
      <c r="BH562" s="28"/>
      <c r="BI562" s="28"/>
      <c r="BJ562" s="28"/>
      <c r="BK562" s="28"/>
      <c r="BL562" s="28"/>
      <c r="BM562" s="28"/>
      <c r="BN562" s="28"/>
      <c r="BO562" s="28"/>
      <c r="BP562" s="28"/>
      <c r="BQ562" s="28"/>
      <c r="BR562" s="28"/>
      <c r="BS562" s="28"/>
      <c r="BT562" s="28"/>
      <c r="BU562" s="28"/>
      <c r="BV562" s="28"/>
      <c r="BW562" s="28"/>
      <c r="BX562" s="28"/>
      <c r="BY562" s="28"/>
      <c r="BZ562" s="28"/>
      <c r="CA562" s="28"/>
      <c r="CB562" s="28"/>
      <c r="CC562" s="28"/>
      <c r="CD562" s="28"/>
      <c r="CE562" s="28"/>
      <c r="CF562" s="28"/>
      <c r="CG562" s="28"/>
      <c r="CH562" s="28"/>
      <c r="CI562" s="28"/>
      <c r="CJ562" s="28"/>
      <c r="CK562" s="28"/>
      <c r="CL562" s="28"/>
      <c r="CM562" s="28"/>
      <c r="CN562" s="28"/>
      <c r="CO562" s="28"/>
      <c r="CP562" s="28"/>
      <c r="CQ562" s="28"/>
      <c r="CR562" s="28"/>
      <c r="CS562" s="28"/>
      <c r="CT562" s="28"/>
      <c r="CU562" s="28"/>
      <c r="CV562" s="28"/>
      <c r="CW562" s="28"/>
      <c r="CX562" s="28"/>
      <c r="CY562" s="28"/>
      <c r="CZ562" s="28"/>
      <c r="DA562" s="28"/>
      <c r="DB562" s="28"/>
      <c r="DC562" s="28"/>
      <c r="DD562" s="28"/>
      <c r="DE562" s="28"/>
      <c r="DF562" s="28"/>
      <c r="DG562" s="28"/>
      <c r="DH562" s="28"/>
      <c r="DI562" s="28"/>
      <c r="DJ562" s="28"/>
      <c r="DK562" s="28"/>
      <c r="DL562" s="28"/>
      <c r="DM562" s="28"/>
      <c r="DN562" s="28"/>
      <c r="DO562" s="28"/>
      <c r="DP562" s="28"/>
      <c r="DQ562" s="28"/>
      <c r="DR562" s="28"/>
      <c r="DS562" s="28"/>
      <c r="DT562" s="28"/>
      <c r="DU562" s="28"/>
      <c r="DV562" s="28"/>
      <c r="DW562" s="28"/>
      <c r="DX562" s="28"/>
      <c r="DY562" s="28"/>
      <c r="DZ562" s="28"/>
      <c r="EA562" s="28"/>
      <c r="EB562" s="28"/>
      <c r="EC562" s="28"/>
      <c r="ED562" s="28"/>
      <c r="EE562" s="28"/>
      <c r="EF562" s="28"/>
      <c r="EG562" s="28"/>
      <c r="EH562" s="28"/>
      <c r="EI562" s="28"/>
      <c r="EJ562" s="28"/>
      <c r="EK562" s="28"/>
      <c r="EL562" s="28"/>
      <c r="EM562" s="28"/>
      <c r="EN562" s="28"/>
      <c r="EO562" s="28"/>
      <c r="EP562" s="28"/>
      <c r="EQ562" s="28"/>
      <c r="ER562" s="28"/>
      <c r="ES562" s="28"/>
      <c r="ET562" s="28"/>
      <c r="EU562" s="28"/>
      <c r="EV562" s="28"/>
      <c r="EW562" s="28"/>
      <c r="EX562" s="28"/>
      <c r="EY562" s="28"/>
      <c r="EZ562" s="28"/>
      <c r="FA562" s="28"/>
      <c r="FB562" s="28"/>
      <c r="FC562" s="28"/>
      <c r="FD562" s="28"/>
      <c r="FE562" s="28"/>
      <c r="FF562" s="28"/>
      <c r="FG562" s="28"/>
      <c r="FH562" s="28"/>
      <c r="FI562" s="28"/>
      <c r="FJ562" s="28"/>
      <c r="FK562" s="28"/>
      <c r="FL562" s="28"/>
      <c r="FM562" s="28"/>
      <c r="FN562" s="28"/>
      <c r="FO562" s="28"/>
      <c r="FP562" s="28"/>
      <c r="FQ562" s="28"/>
      <c r="FR562" s="28"/>
      <c r="FS562" s="28"/>
      <c r="FT562" s="28"/>
      <c r="FU562" s="28"/>
      <c r="FV562" s="28"/>
      <c r="FW562" s="28"/>
      <c r="FX562" s="28"/>
      <c r="FY562" s="28"/>
      <c r="FZ562" s="28"/>
      <c r="GA562" s="28"/>
      <c r="GB562" s="28"/>
      <c r="GC562" s="28"/>
      <c r="GD562" s="28"/>
      <c r="GE562" s="28"/>
      <c r="GF562" s="28"/>
      <c r="GG562" s="28"/>
      <c r="GH562" s="28"/>
      <c r="GI562" s="28"/>
      <c r="GJ562" s="28"/>
      <c r="GK562" s="28"/>
      <c r="GL562" s="28"/>
      <c r="GM562" s="28"/>
      <c r="GN562" s="28"/>
      <c r="GO562" s="28"/>
      <c r="GP562" s="28"/>
      <c r="GQ562" s="28"/>
      <c r="GR562" s="28"/>
      <c r="GS562" s="28"/>
      <c r="GT562" s="28"/>
      <c r="GU562" s="28"/>
      <c r="GV562" s="28"/>
      <c r="GW562" s="28"/>
      <c r="GX562" s="28"/>
      <c r="GY562" s="28"/>
      <c r="GZ562" s="28"/>
      <c r="HA562" s="28"/>
      <c r="HB562" s="28"/>
      <c r="HC562" s="28"/>
      <c r="HD562" s="28"/>
      <c r="HE562" s="28"/>
      <c r="HF562" s="28"/>
      <c r="HG562" s="28"/>
      <c r="HH562" s="28"/>
      <c r="HI562" s="28"/>
      <c r="HJ562" s="28"/>
      <c r="HK562" s="28"/>
      <c r="HL562" s="28"/>
      <c r="HM562" s="28"/>
      <c r="HN562" s="28"/>
      <c r="HO562" s="28"/>
      <c r="HP562" s="28"/>
      <c r="HQ562" s="28"/>
      <c r="HR562" s="28"/>
      <c r="HS562" s="28"/>
      <c r="HT562" s="28"/>
      <c r="HU562" s="28"/>
      <c r="HV562" s="28"/>
      <c r="HW562" s="28"/>
      <c r="HX562" s="28"/>
      <c r="HY562" s="28"/>
      <c r="HZ562" s="28"/>
      <c r="IA562" s="28"/>
      <c r="IB562" s="28"/>
      <c r="IC562" s="28"/>
      <c r="ID562" s="28"/>
      <c r="IE562" s="28"/>
      <c r="IF562" s="28"/>
      <c r="IG562" s="28"/>
      <c r="IH562" s="28"/>
      <c r="II562" s="28"/>
      <c r="IJ562" s="28"/>
      <c r="IK562" s="28"/>
      <c r="IL562" s="28"/>
      <c r="IM562" s="28"/>
      <c r="IN562" s="28"/>
      <c r="IO562" s="28"/>
      <c r="IP562" s="28"/>
      <c r="IQ562" s="28"/>
      <c r="IR562" s="28"/>
      <c r="IS562" s="28"/>
      <c r="IT562" s="28"/>
      <c r="IU562" s="28"/>
      <c r="IV562" s="28"/>
      <c r="IW562" s="28"/>
      <c r="IX562" s="28"/>
      <c r="IY562" s="28"/>
      <c r="IZ562" s="28"/>
      <c r="JA562" s="28"/>
      <c r="JB562" s="28"/>
      <c r="JC562" s="28"/>
      <c r="JD562" s="28"/>
      <c r="JE562" s="28"/>
      <c r="JF562" s="28"/>
      <c r="JG562" s="28"/>
      <c r="JH562" s="28"/>
      <c r="JI562" s="28"/>
      <c r="JJ562" s="28"/>
      <c r="JK562" s="28"/>
      <c r="JL562" s="28"/>
      <c r="JM562" s="28"/>
      <c r="JN562" s="28"/>
      <c r="JO562" s="28"/>
      <c r="JP562" s="28"/>
      <c r="JQ562" s="28"/>
      <c r="JR562" s="28"/>
      <c r="JS562" s="28"/>
      <c r="JT562" s="28"/>
      <c r="JU562" s="28"/>
      <c r="JV562" s="28"/>
      <c r="JW562" s="28"/>
      <c r="JX562" s="28"/>
      <c r="JY562" s="28"/>
      <c r="JZ562" s="28"/>
      <c r="KA562" s="28"/>
      <c r="KB562" s="28"/>
      <c r="KC562" s="28"/>
      <c r="KD562" s="28"/>
      <c r="KE562" s="28"/>
      <c r="KF562" s="28"/>
      <c r="KG562" s="28"/>
      <c r="KH562" s="28"/>
      <c r="KI562" s="28"/>
      <c r="KJ562" s="28"/>
      <c r="KK562" s="28"/>
      <c r="KL562" s="28"/>
      <c r="KM562" s="28"/>
      <c r="KN562" s="28"/>
      <c r="KO562" s="28"/>
      <c r="KP562" s="28"/>
      <c r="KQ562" s="28"/>
      <c r="KR562" s="28"/>
      <c r="KS562" s="28"/>
      <c r="KT562" s="28"/>
      <c r="KU562" s="28"/>
      <c r="KV562" s="28"/>
      <c r="KW562" s="28"/>
      <c r="KX562" s="28"/>
      <c r="KY562" s="28"/>
      <c r="KZ562" s="28"/>
      <c r="LA562" s="28"/>
      <c r="LB562" s="28"/>
      <c r="LC562" s="28"/>
      <c r="LD562" s="28"/>
      <c r="LE562" s="28"/>
      <c r="LF562" s="28"/>
      <c r="LG562" s="28"/>
      <c r="LH562" s="28"/>
      <c r="LI562" s="28"/>
      <c r="LJ562" s="28"/>
      <c r="LK562" s="28"/>
      <c r="LL562" s="28"/>
      <c r="LM562" s="28"/>
      <c r="LN562" s="28"/>
      <c r="LO562" s="28"/>
      <c r="LP562" s="28"/>
      <c r="LQ562" s="28"/>
      <c r="LR562" s="28"/>
      <c r="LS562" s="28"/>
      <c r="LT562" s="28"/>
      <c r="LU562" s="28"/>
      <c r="LV562" s="28"/>
      <c r="LW562" s="28"/>
      <c r="LX562" s="28"/>
      <c r="LY562" s="28"/>
      <c r="LZ562" s="28"/>
      <c r="MA562" s="28"/>
      <c r="MB562" s="28"/>
      <c r="MC562" s="28"/>
      <c r="MD562" s="28"/>
      <c r="ME562" s="28"/>
      <c r="MF562" s="28"/>
      <c r="MG562" s="28"/>
      <c r="MH562" s="28"/>
      <c r="MI562" s="28"/>
      <c r="MJ562" s="28"/>
      <c r="MK562" s="28"/>
      <c r="ML562" s="28"/>
      <c r="MM562" s="28"/>
      <c r="MN562" s="28"/>
      <c r="MO562" s="28"/>
      <c r="MP562" s="28"/>
      <c r="MQ562" s="28"/>
      <c r="MR562" s="28"/>
      <c r="MS562" s="28"/>
      <c r="MT562" s="28"/>
      <c r="MU562" s="28"/>
      <c r="MV562" s="28"/>
      <c r="MW562" s="28"/>
      <c r="MX562" s="28"/>
      <c r="MY562" s="28"/>
      <c r="MZ562" s="28"/>
      <c r="NA562" s="28"/>
      <c r="NB562" s="28"/>
      <c r="NC562" s="28"/>
      <c r="ND562" s="28"/>
      <c r="NE562" s="28"/>
      <c r="NF562" s="28"/>
      <c r="NG562" s="28"/>
      <c r="NH562" s="28"/>
      <c r="NI562" s="28"/>
      <c r="NJ562" s="28"/>
      <c r="NK562" s="28"/>
      <c r="NL562" s="28"/>
      <c r="NM562" s="28"/>
      <c r="NN562" s="28"/>
      <c r="NO562" s="28"/>
      <c r="NP562" s="28"/>
      <c r="NQ562" s="28"/>
      <c r="NR562" s="28"/>
      <c r="NS562" s="28"/>
      <c r="NT562" s="28"/>
      <c r="NU562" s="28"/>
      <c r="NV562" s="28"/>
      <c r="NW562" s="28"/>
      <c r="NX562" s="28"/>
      <c r="NY562" s="28"/>
      <c r="NZ562" s="28"/>
      <c r="OA562" s="28"/>
      <c r="OB562" s="28"/>
      <c r="OC562" s="28"/>
      <c r="OD562" s="28"/>
      <c r="OE562" s="28"/>
      <c r="OF562" s="28"/>
      <c r="OG562" s="28"/>
      <c r="OH562" s="28"/>
      <c r="OI562" s="28"/>
      <c r="OJ562" s="28"/>
      <c r="OK562" s="28"/>
      <c r="OL562" s="28"/>
      <c r="OM562" s="28"/>
      <c r="ON562" s="28"/>
      <c r="OO562" s="28"/>
      <c r="OP562" s="28"/>
      <c r="OQ562" s="28"/>
      <c r="OR562" s="28"/>
      <c r="OS562" s="28"/>
      <c r="OT562" s="28"/>
      <c r="OU562" s="28"/>
      <c r="OV562" s="28"/>
      <c r="OW562" s="28"/>
      <c r="OX562" s="28"/>
      <c r="OY562" s="28"/>
      <c r="OZ562" s="28"/>
      <c r="PA562" s="28"/>
      <c r="PB562" s="28"/>
      <c r="PC562" s="28"/>
      <c r="PD562" s="28"/>
      <c r="PE562" s="28"/>
      <c r="PF562" s="28"/>
      <c r="PG562" s="28"/>
      <c r="PH562" s="28"/>
      <c r="PI562" s="28"/>
      <c r="PJ562" s="28"/>
      <c r="PK562" s="28"/>
      <c r="PL562" s="28"/>
      <c r="PM562" s="28"/>
      <c r="PN562" s="28"/>
      <c r="PO562" s="28"/>
      <c r="PP562" s="28"/>
      <c r="PQ562" s="28"/>
      <c r="PR562" s="28"/>
      <c r="PS562" s="28"/>
      <c r="PT562" s="28"/>
      <c r="PU562" s="28"/>
      <c r="PV562" s="28"/>
      <c r="PW562" s="28"/>
      <c r="PX562" s="28"/>
      <c r="PY562" s="28"/>
      <c r="PZ562" s="28"/>
    </row>
    <row r="563" spans="1:442" s="66" customFormat="1" ht="117" x14ac:dyDescent="0.3">
      <c r="A563" s="26"/>
      <c r="B563" s="173" t="s">
        <v>619</v>
      </c>
      <c r="C563" s="173" t="s">
        <v>616</v>
      </c>
      <c r="D563" s="173" t="s">
        <v>106</v>
      </c>
      <c r="E563" s="182" t="s">
        <v>67</v>
      </c>
      <c r="F563" s="182" t="s">
        <v>134</v>
      </c>
      <c r="G563" s="182" t="s">
        <v>147</v>
      </c>
      <c r="H563" s="173" t="s">
        <v>70</v>
      </c>
      <c r="I563" s="173" t="s">
        <v>79</v>
      </c>
      <c r="J563" s="9" t="s">
        <v>215</v>
      </c>
      <c r="K563" s="6" t="s">
        <v>107</v>
      </c>
      <c r="L563" s="6" t="s">
        <v>86</v>
      </c>
      <c r="M563" s="6">
        <v>40</v>
      </c>
      <c r="N563" s="174" t="s">
        <v>108</v>
      </c>
      <c r="O563" s="173" t="s">
        <v>620</v>
      </c>
      <c r="P563" s="173" t="s">
        <v>75</v>
      </c>
      <c r="Q563" s="173" t="s">
        <v>76</v>
      </c>
      <c r="R563" s="191" t="s">
        <v>77</v>
      </c>
      <c r="S563" s="191" t="s">
        <v>109</v>
      </c>
      <c r="T563" s="197">
        <f>V563+Y563</f>
        <v>57158.049999999996</v>
      </c>
      <c r="U563" s="197" t="s">
        <v>79</v>
      </c>
      <c r="V563" s="199">
        <v>48584.34</v>
      </c>
      <c r="W563" s="199" t="s">
        <v>98</v>
      </c>
      <c r="X563" s="199" t="s">
        <v>79</v>
      </c>
      <c r="Y563" s="199">
        <v>8573.7099999999991</v>
      </c>
      <c r="Z563" s="199" t="s">
        <v>98</v>
      </c>
      <c r="AA563" s="199" t="s">
        <v>79</v>
      </c>
      <c r="AB563" s="199">
        <v>12662.01</v>
      </c>
      <c r="AC563" s="174" t="s">
        <v>149</v>
      </c>
      <c r="AD563" s="175" t="s">
        <v>79</v>
      </c>
      <c r="AE563" s="175">
        <f>V563+Y563</f>
        <v>57158.049999999996</v>
      </c>
      <c r="AF563" s="173" t="s">
        <v>79</v>
      </c>
      <c r="AG563" s="174" t="s">
        <v>33</v>
      </c>
      <c r="AH563" s="174" t="s">
        <v>161</v>
      </c>
      <c r="AI563" s="174" t="s">
        <v>162</v>
      </c>
      <c r="AJ563" s="173"/>
      <c r="AK563" s="28"/>
      <c r="AL563" s="28"/>
      <c r="AM563" s="28"/>
      <c r="AN563" s="28"/>
      <c r="AO563" s="28"/>
      <c r="AP563" s="28"/>
      <c r="AQ563" s="28"/>
      <c r="AR563" s="28"/>
      <c r="AS563" s="28"/>
      <c r="AT563" s="28"/>
      <c r="AU563" s="28"/>
      <c r="AV563" s="28"/>
      <c r="AW563" s="28"/>
      <c r="AX563" s="28"/>
      <c r="AY563" s="28"/>
      <c r="AZ563" s="28"/>
      <c r="BA563" s="28"/>
      <c r="BB563" s="28"/>
      <c r="BC563" s="28"/>
      <c r="BD563" s="28"/>
      <c r="BE563" s="28"/>
      <c r="BF563" s="28"/>
      <c r="BG563" s="28"/>
      <c r="BH563" s="28"/>
      <c r="BI563" s="28"/>
      <c r="BJ563" s="28"/>
      <c r="BK563" s="28"/>
      <c r="BL563" s="28"/>
      <c r="BM563" s="28"/>
      <c r="BN563" s="28"/>
      <c r="BO563" s="28"/>
      <c r="BP563" s="28"/>
      <c r="BQ563" s="28"/>
      <c r="BR563" s="28"/>
      <c r="BS563" s="28"/>
      <c r="BT563" s="28"/>
      <c r="BU563" s="28"/>
      <c r="BV563" s="28"/>
      <c r="BW563" s="28"/>
      <c r="BX563" s="28"/>
      <c r="BY563" s="28"/>
      <c r="BZ563" s="28"/>
      <c r="CA563" s="28"/>
      <c r="CB563" s="28"/>
      <c r="CC563" s="28"/>
      <c r="CD563" s="28"/>
      <c r="CE563" s="28"/>
      <c r="CF563" s="28"/>
      <c r="CG563" s="28"/>
      <c r="CH563" s="28"/>
      <c r="CI563" s="28"/>
      <c r="CJ563" s="28"/>
      <c r="CK563" s="28"/>
      <c r="CL563" s="28"/>
      <c r="CM563" s="28"/>
      <c r="CN563" s="28"/>
      <c r="CO563" s="28"/>
      <c r="CP563" s="28"/>
      <c r="CQ563" s="28"/>
      <c r="CR563" s="28"/>
      <c r="CS563" s="28"/>
      <c r="CT563" s="28"/>
      <c r="CU563" s="28"/>
      <c r="CV563" s="28"/>
      <c r="CW563" s="28"/>
      <c r="CX563" s="28"/>
      <c r="CY563" s="28"/>
      <c r="CZ563" s="28"/>
      <c r="DA563" s="28"/>
      <c r="DB563" s="28"/>
      <c r="DC563" s="28"/>
      <c r="DD563" s="28"/>
      <c r="DE563" s="28"/>
      <c r="DF563" s="28"/>
      <c r="DG563" s="28"/>
      <c r="DH563" s="28"/>
      <c r="DI563" s="28"/>
      <c r="DJ563" s="28"/>
      <c r="DK563" s="28"/>
      <c r="DL563" s="28"/>
      <c r="DM563" s="28"/>
      <c r="DN563" s="28"/>
      <c r="DO563" s="28"/>
      <c r="DP563" s="28"/>
      <c r="DQ563" s="28"/>
      <c r="DR563" s="28"/>
      <c r="DS563" s="28"/>
      <c r="DT563" s="28"/>
      <c r="DU563" s="28"/>
      <c r="DV563" s="28"/>
      <c r="DW563" s="28"/>
      <c r="DX563" s="28"/>
      <c r="DY563" s="28"/>
      <c r="DZ563" s="28"/>
      <c r="EA563" s="28"/>
      <c r="EB563" s="28"/>
      <c r="EC563" s="28"/>
      <c r="ED563" s="28"/>
      <c r="EE563" s="28"/>
      <c r="EF563" s="28"/>
      <c r="EG563" s="28"/>
      <c r="EH563" s="28"/>
      <c r="EI563" s="28"/>
      <c r="EJ563" s="28"/>
      <c r="EK563" s="28"/>
      <c r="EL563" s="28"/>
      <c r="EM563" s="28"/>
      <c r="EN563" s="28"/>
      <c r="EO563" s="28"/>
      <c r="EP563" s="28"/>
      <c r="EQ563" s="28"/>
      <c r="ER563" s="28"/>
      <c r="ES563" s="28"/>
      <c r="ET563" s="28"/>
      <c r="EU563" s="28"/>
      <c r="EV563" s="28"/>
      <c r="EW563" s="28"/>
      <c r="EX563" s="28"/>
      <c r="EY563" s="28"/>
      <c r="EZ563" s="28"/>
      <c r="FA563" s="28"/>
      <c r="FB563" s="28"/>
      <c r="FC563" s="28"/>
      <c r="FD563" s="28"/>
      <c r="FE563" s="28"/>
      <c r="FF563" s="28"/>
      <c r="FG563" s="28"/>
      <c r="FH563" s="28"/>
      <c r="FI563" s="28"/>
      <c r="FJ563" s="28"/>
      <c r="FK563" s="28"/>
      <c r="FL563" s="28"/>
      <c r="FM563" s="28"/>
      <c r="FN563" s="28"/>
      <c r="FO563" s="28"/>
      <c r="FP563" s="28"/>
      <c r="FQ563" s="28"/>
      <c r="FR563" s="28"/>
      <c r="FS563" s="28"/>
      <c r="FT563" s="28"/>
      <c r="FU563" s="28"/>
      <c r="FV563" s="28"/>
      <c r="FW563" s="28"/>
      <c r="FX563" s="28"/>
      <c r="FY563" s="28"/>
      <c r="FZ563" s="28"/>
      <c r="GA563" s="28"/>
      <c r="GB563" s="28"/>
      <c r="GC563" s="28"/>
      <c r="GD563" s="28"/>
      <c r="GE563" s="28"/>
      <c r="GF563" s="28"/>
      <c r="GG563" s="28"/>
      <c r="GH563" s="28"/>
      <c r="GI563" s="28"/>
      <c r="GJ563" s="28"/>
      <c r="GK563" s="28"/>
      <c r="GL563" s="28"/>
      <c r="GM563" s="28"/>
      <c r="GN563" s="28"/>
      <c r="GO563" s="28"/>
      <c r="GP563" s="28"/>
      <c r="GQ563" s="28"/>
      <c r="GR563" s="28"/>
      <c r="GS563" s="28"/>
      <c r="GT563" s="28"/>
      <c r="GU563" s="28"/>
      <c r="GV563" s="28"/>
      <c r="GW563" s="28"/>
      <c r="GX563" s="28"/>
      <c r="GY563" s="28"/>
      <c r="GZ563" s="28"/>
      <c r="HA563" s="28"/>
      <c r="HB563" s="28"/>
      <c r="HC563" s="28"/>
      <c r="HD563" s="28"/>
      <c r="HE563" s="28"/>
      <c r="HF563" s="28"/>
      <c r="HG563" s="28"/>
      <c r="HH563" s="28"/>
      <c r="HI563" s="28"/>
      <c r="HJ563" s="28"/>
      <c r="HK563" s="28"/>
      <c r="HL563" s="28"/>
      <c r="HM563" s="28"/>
      <c r="HN563" s="28"/>
      <c r="HO563" s="28"/>
      <c r="HP563" s="28"/>
      <c r="HQ563" s="28"/>
      <c r="HR563" s="28"/>
      <c r="HS563" s="28"/>
      <c r="HT563" s="28"/>
      <c r="HU563" s="28"/>
      <c r="HV563" s="28"/>
      <c r="HW563" s="28"/>
      <c r="HX563" s="28"/>
      <c r="HY563" s="28"/>
      <c r="HZ563" s="28"/>
      <c r="IA563" s="28"/>
      <c r="IB563" s="28"/>
      <c r="IC563" s="28"/>
      <c r="ID563" s="28"/>
      <c r="IE563" s="28"/>
      <c r="IF563" s="28"/>
      <c r="IG563" s="28"/>
      <c r="IH563" s="28"/>
      <c r="II563" s="28"/>
      <c r="IJ563" s="28"/>
      <c r="IK563" s="28"/>
      <c r="IL563" s="28"/>
      <c r="IM563" s="28"/>
      <c r="IN563" s="28"/>
      <c r="IO563" s="28"/>
      <c r="IP563" s="28"/>
      <c r="IQ563" s="28"/>
      <c r="IR563" s="28"/>
      <c r="IS563" s="28"/>
      <c r="IT563" s="28"/>
      <c r="IU563" s="28"/>
      <c r="IV563" s="28"/>
      <c r="IW563" s="28"/>
      <c r="IX563" s="28"/>
      <c r="IY563" s="28"/>
      <c r="IZ563" s="28"/>
      <c r="JA563" s="28"/>
      <c r="JB563" s="28"/>
      <c r="JC563" s="28"/>
      <c r="JD563" s="28"/>
      <c r="JE563" s="28"/>
      <c r="JF563" s="28"/>
      <c r="JG563" s="28"/>
      <c r="JH563" s="28"/>
      <c r="JI563" s="28"/>
      <c r="JJ563" s="28"/>
      <c r="JK563" s="28"/>
      <c r="JL563" s="28"/>
      <c r="JM563" s="28"/>
      <c r="JN563" s="28"/>
      <c r="JO563" s="28"/>
      <c r="JP563" s="28"/>
      <c r="JQ563" s="28"/>
      <c r="JR563" s="28"/>
      <c r="JS563" s="28"/>
      <c r="JT563" s="28"/>
      <c r="JU563" s="28"/>
      <c r="JV563" s="28"/>
      <c r="JW563" s="28"/>
      <c r="JX563" s="28"/>
      <c r="JY563" s="28"/>
      <c r="JZ563" s="28"/>
      <c r="KA563" s="28"/>
      <c r="KB563" s="28"/>
      <c r="KC563" s="28"/>
      <c r="KD563" s="28"/>
      <c r="KE563" s="28"/>
      <c r="KF563" s="28"/>
      <c r="KG563" s="28"/>
      <c r="KH563" s="28"/>
      <c r="KI563" s="28"/>
      <c r="KJ563" s="28"/>
      <c r="KK563" s="28"/>
      <c r="KL563" s="28"/>
      <c r="KM563" s="28"/>
      <c r="KN563" s="28"/>
      <c r="KO563" s="28"/>
      <c r="KP563" s="28"/>
      <c r="KQ563" s="28"/>
      <c r="KR563" s="28"/>
      <c r="KS563" s="28"/>
      <c r="KT563" s="28"/>
      <c r="KU563" s="28"/>
      <c r="KV563" s="28"/>
      <c r="KW563" s="28"/>
      <c r="KX563" s="28"/>
      <c r="KY563" s="28"/>
      <c r="KZ563" s="28"/>
      <c r="LA563" s="28"/>
      <c r="LB563" s="28"/>
      <c r="LC563" s="28"/>
      <c r="LD563" s="28"/>
      <c r="LE563" s="28"/>
      <c r="LF563" s="28"/>
      <c r="LG563" s="28"/>
      <c r="LH563" s="28"/>
      <c r="LI563" s="28"/>
      <c r="LJ563" s="28"/>
      <c r="LK563" s="28"/>
      <c r="LL563" s="28"/>
      <c r="LM563" s="28"/>
      <c r="LN563" s="28"/>
      <c r="LO563" s="28"/>
      <c r="LP563" s="28"/>
      <c r="LQ563" s="28"/>
      <c r="LR563" s="28"/>
      <c r="LS563" s="28"/>
      <c r="LT563" s="28"/>
      <c r="LU563" s="28"/>
      <c r="LV563" s="28"/>
      <c r="LW563" s="28"/>
      <c r="LX563" s="28"/>
      <c r="LY563" s="28"/>
      <c r="LZ563" s="28"/>
      <c r="MA563" s="28"/>
      <c r="MB563" s="28"/>
      <c r="MC563" s="28"/>
      <c r="MD563" s="28"/>
      <c r="ME563" s="28"/>
      <c r="MF563" s="28"/>
      <c r="MG563" s="28"/>
      <c r="MH563" s="28"/>
      <c r="MI563" s="28"/>
      <c r="MJ563" s="28"/>
      <c r="MK563" s="28"/>
      <c r="ML563" s="28"/>
      <c r="MM563" s="28"/>
      <c r="MN563" s="28"/>
      <c r="MO563" s="28"/>
      <c r="MP563" s="28"/>
      <c r="MQ563" s="28"/>
      <c r="MR563" s="28"/>
      <c r="MS563" s="28"/>
      <c r="MT563" s="28"/>
      <c r="MU563" s="28"/>
      <c r="MV563" s="28"/>
      <c r="MW563" s="28"/>
      <c r="MX563" s="28"/>
      <c r="MY563" s="28"/>
      <c r="MZ563" s="28"/>
      <c r="NA563" s="28"/>
      <c r="NB563" s="28"/>
      <c r="NC563" s="28"/>
      <c r="ND563" s="28"/>
      <c r="NE563" s="28"/>
      <c r="NF563" s="28"/>
      <c r="NG563" s="28"/>
      <c r="NH563" s="28"/>
      <c r="NI563" s="28"/>
      <c r="NJ563" s="28"/>
      <c r="NK563" s="28"/>
      <c r="NL563" s="28"/>
      <c r="NM563" s="28"/>
      <c r="NN563" s="28"/>
      <c r="NO563" s="28"/>
      <c r="NP563" s="28"/>
      <c r="NQ563" s="28"/>
      <c r="NR563" s="28"/>
      <c r="NS563" s="28"/>
      <c r="NT563" s="28"/>
      <c r="NU563" s="28"/>
      <c r="NV563" s="28"/>
      <c r="NW563" s="28"/>
      <c r="NX563" s="28"/>
      <c r="NY563" s="28"/>
      <c r="NZ563" s="28"/>
      <c r="OA563" s="28"/>
      <c r="OB563" s="28"/>
      <c r="OC563" s="28"/>
      <c r="OD563" s="28"/>
      <c r="OE563" s="28"/>
      <c r="OF563" s="28"/>
      <c r="OG563" s="28"/>
      <c r="OH563" s="28"/>
      <c r="OI563" s="28"/>
      <c r="OJ563" s="28"/>
      <c r="OK563" s="28"/>
      <c r="OL563" s="28"/>
      <c r="OM563" s="28"/>
      <c r="ON563" s="28"/>
      <c r="OO563" s="28"/>
      <c r="OP563" s="28"/>
      <c r="OQ563" s="28"/>
      <c r="OR563" s="28"/>
      <c r="OS563" s="28"/>
      <c r="OT563" s="28"/>
      <c r="OU563" s="28"/>
      <c r="OV563" s="28"/>
      <c r="OW563" s="28"/>
      <c r="OX563" s="28"/>
      <c r="OY563" s="28"/>
      <c r="OZ563" s="28"/>
      <c r="PA563" s="28"/>
      <c r="PB563" s="28"/>
      <c r="PC563" s="28"/>
      <c r="PD563" s="28"/>
      <c r="PE563" s="28"/>
      <c r="PF563" s="28"/>
      <c r="PG563" s="28"/>
      <c r="PH563" s="28"/>
      <c r="PI563" s="28"/>
      <c r="PJ563" s="28"/>
      <c r="PK563" s="28"/>
      <c r="PL563" s="28"/>
      <c r="PM563" s="28"/>
      <c r="PN563" s="28"/>
      <c r="PO563" s="28"/>
      <c r="PP563" s="28"/>
      <c r="PQ563" s="28"/>
      <c r="PR563" s="28"/>
      <c r="PS563" s="28"/>
      <c r="PT563" s="28"/>
      <c r="PU563" s="28"/>
      <c r="PV563" s="28"/>
      <c r="PW563" s="28"/>
      <c r="PX563" s="28"/>
      <c r="PY563" s="28"/>
      <c r="PZ563" s="28"/>
    </row>
    <row r="564" spans="1:442" s="66" customFormat="1" ht="56.5" customHeight="1" x14ac:dyDescent="0.3">
      <c r="A564" s="26"/>
      <c r="B564" s="173"/>
      <c r="C564" s="173"/>
      <c r="D564" s="173"/>
      <c r="E564" s="182"/>
      <c r="F564" s="182"/>
      <c r="G564" s="182"/>
      <c r="H564" s="173"/>
      <c r="I564" s="173"/>
      <c r="J564" s="9" t="s">
        <v>111</v>
      </c>
      <c r="K564" s="6" t="s">
        <v>112</v>
      </c>
      <c r="L564" s="6" t="s">
        <v>85</v>
      </c>
      <c r="M564" s="6">
        <v>3</v>
      </c>
      <c r="N564" s="174"/>
      <c r="O564" s="173"/>
      <c r="P564" s="173"/>
      <c r="Q564" s="173"/>
      <c r="R564" s="191"/>
      <c r="S564" s="191"/>
      <c r="T564" s="197"/>
      <c r="U564" s="197"/>
      <c r="V564" s="199"/>
      <c r="W564" s="199"/>
      <c r="X564" s="199"/>
      <c r="Y564" s="199"/>
      <c r="Z564" s="199"/>
      <c r="AA564" s="199"/>
      <c r="AB564" s="199"/>
      <c r="AC564" s="174"/>
      <c r="AD564" s="175"/>
      <c r="AE564" s="175"/>
      <c r="AF564" s="173"/>
      <c r="AG564" s="174"/>
      <c r="AH564" s="174"/>
      <c r="AI564" s="174"/>
      <c r="AJ564" s="173"/>
      <c r="AK564" s="28"/>
      <c r="AL564" s="28"/>
      <c r="AM564" s="28"/>
      <c r="AN564" s="28"/>
      <c r="AO564" s="28"/>
      <c r="AP564" s="28"/>
      <c r="AQ564" s="28"/>
      <c r="AR564" s="28"/>
      <c r="AS564" s="28"/>
      <c r="AT564" s="28"/>
      <c r="AU564" s="28"/>
      <c r="AV564" s="28"/>
      <c r="AW564" s="28"/>
      <c r="AX564" s="28"/>
      <c r="AY564" s="28"/>
      <c r="AZ564" s="28"/>
      <c r="BA564" s="28"/>
      <c r="BB564" s="28"/>
      <c r="BC564" s="28"/>
      <c r="BD564" s="28"/>
      <c r="BE564" s="28"/>
      <c r="BF564" s="28"/>
      <c r="BG564" s="28"/>
      <c r="BH564" s="28"/>
      <c r="BI564" s="28"/>
      <c r="BJ564" s="28"/>
      <c r="BK564" s="28"/>
      <c r="BL564" s="28"/>
      <c r="BM564" s="28"/>
      <c r="BN564" s="28"/>
      <c r="BO564" s="28"/>
      <c r="BP564" s="28"/>
      <c r="BQ564" s="28"/>
      <c r="BR564" s="28"/>
      <c r="BS564" s="28"/>
      <c r="BT564" s="28"/>
      <c r="BU564" s="28"/>
      <c r="BV564" s="28"/>
      <c r="BW564" s="28"/>
      <c r="BX564" s="28"/>
      <c r="BY564" s="28"/>
      <c r="BZ564" s="28"/>
      <c r="CA564" s="28"/>
      <c r="CB564" s="28"/>
      <c r="CC564" s="28"/>
      <c r="CD564" s="28"/>
      <c r="CE564" s="28"/>
      <c r="CF564" s="28"/>
      <c r="CG564" s="28"/>
      <c r="CH564" s="28"/>
      <c r="CI564" s="28"/>
      <c r="CJ564" s="28"/>
      <c r="CK564" s="28"/>
      <c r="CL564" s="28"/>
      <c r="CM564" s="28"/>
      <c r="CN564" s="28"/>
      <c r="CO564" s="28"/>
      <c r="CP564" s="28"/>
      <c r="CQ564" s="28"/>
      <c r="CR564" s="28"/>
      <c r="CS564" s="28"/>
      <c r="CT564" s="28"/>
      <c r="CU564" s="28"/>
      <c r="CV564" s="28"/>
      <c r="CW564" s="28"/>
      <c r="CX564" s="28"/>
      <c r="CY564" s="28"/>
      <c r="CZ564" s="28"/>
      <c r="DA564" s="28"/>
      <c r="DB564" s="28"/>
      <c r="DC564" s="28"/>
      <c r="DD564" s="28"/>
      <c r="DE564" s="28"/>
      <c r="DF564" s="28"/>
      <c r="DG564" s="28"/>
      <c r="DH564" s="28"/>
      <c r="DI564" s="28"/>
      <c r="DJ564" s="28"/>
      <c r="DK564" s="28"/>
      <c r="DL564" s="28"/>
      <c r="DM564" s="28"/>
      <c r="DN564" s="28"/>
      <c r="DO564" s="28"/>
      <c r="DP564" s="28"/>
      <c r="DQ564" s="28"/>
      <c r="DR564" s="28"/>
      <c r="DS564" s="28"/>
      <c r="DT564" s="28"/>
      <c r="DU564" s="28"/>
      <c r="DV564" s="28"/>
      <c r="DW564" s="28"/>
      <c r="DX564" s="28"/>
      <c r="DY564" s="28"/>
      <c r="DZ564" s="28"/>
      <c r="EA564" s="28"/>
      <c r="EB564" s="28"/>
      <c r="EC564" s="28"/>
      <c r="ED564" s="28"/>
      <c r="EE564" s="28"/>
      <c r="EF564" s="28"/>
      <c r="EG564" s="28"/>
      <c r="EH564" s="28"/>
      <c r="EI564" s="28"/>
      <c r="EJ564" s="28"/>
      <c r="EK564" s="28"/>
      <c r="EL564" s="28"/>
      <c r="EM564" s="28"/>
      <c r="EN564" s="28"/>
      <c r="EO564" s="28"/>
      <c r="EP564" s="28"/>
      <c r="EQ564" s="28"/>
      <c r="ER564" s="28"/>
      <c r="ES564" s="28"/>
      <c r="ET564" s="28"/>
      <c r="EU564" s="28"/>
      <c r="EV564" s="28"/>
      <c r="EW564" s="28"/>
      <c r="EX564" s="28"/>
      <c r="EY564" s="28"/>
      <c r="EZ564" s="28"/>
      <c r="FA564" s="28"/>
      <c r="FB564" s="28"/>
      <c r="FC564" s="28"/>
      <c r="FD564" s="28"/>
      <c r="FE564" s="28"/>
      <c r="FF564" s="28"/>
      <c r="FG564" s="28"/>
      <c r="FH564" s="28"/>
      <c r="FI564" s="28"/>
      <c r="FJ564" s="28"/>
      <c r="FK564" s="28"/>
      <c r="FL564" s="28"/>
      <c r="FM564" s="28"/>
      <c r="FN564" s="28"/>
      <c r="FO564" s="28"/>
      <c r="FP564" s="28"/>
      <c r="FQ564" s="28"/>
      <c r="FR564" s="28"/>
      <c r="FS564" s="28"/>
      <c r="FT564" s="28"/>
      <c r="FU564" s="28"/>
      <c r="FV564" s="28"/>
      <c r="FW564" s="28"/>
      <c r="FX564" s="28"/>
      <c r="FY564" s="28"/>
      <c r="FZ564" s="28"/>
      <c r="GA564" s="28"/>
      <c r="GB564" s="28"/>
      <c r="GC564" s="28"/>
      <c r="GD564" s="28"/>
      <c r="GE564" s="28"/>
      <c r="GF564" s="28"/>
      <c r="GG564" s="28"/>
      <c r="GH564" s="28"/>
      <c r="GI564" s="28"/>
      <c r="GJ564" s="28"/>
      <c r="GK564" s="28"/>
      <c r="GL564" s="28"/>
      <c r="GM564" s="28"/>
      <c r="GN564" s="28"/>
      <c r="GO564" s="28"/>
      <c r="GP564" s="28"/>
      <c r="GQ564" s="28"/>
      <c r="GR564" s="28"/>
      <c r="GS564" s="28"/>
      <c r="GT564" s="28"/>
      <c r="GU564" s="28"/>
      <c r="GV564" s="28"/>
      <c r="GW564" s="28"/>
      <c r="GX564" s="28"/>
      <c r="GY564" s="28"/>
      <c r="GZ564" s="28"/>
      <c r="HA564" s="28"/>
      <c r="HB564" s="28"/>
      <c r="HC564" s="28"/>
      <c r="HD564" s="28"/>
      <c r="HE564" s="28"/>
      <c r="HF564" s="28"/>
      <c r="HG564" s="28"/>
      <c r="HH564" s="28"/>
      <c r="HI564" s="28"/>
      <c r="HJ564" s="28"/>
      <c r="HK564" s="28"/>
      <c r="HL564" s="28"/>
      <c r="HM564" s="28"/>
      <c r="HN564" s="28"/>
      <c r="HO564" s="28"/>
      <c r="HP564" s="28"/>
      <c r="HQ564" s="28"/>
      <c r="HR564" s="28"/>
      <c r="HS564" s="28"/>
      <c r="HT564" s="28"/>
      <c r="HU564" s="28"/>
      <c r="HV564" s="28"/>
      <c r="HW564" s="28"/>
      <c r="HX564" s="28"/>
      <c r="HY564" s="28"/>
      <c r="HZ564" s="28"/>
      <c r="IA564" s="28"/>
      <c r="IB564" s="28"/>
      <c r="IC564" s="28"/>
      <c r="ID564" s="28"/>
      <c r="IE564" s="28"/>
      <c r="IF564" s="28"/>
      <c r="IG564" s="28"/>
      <c r="IH564" s="28"/>
      <c r="II564" s="28"/>
      <c r="IJ564" s="28"/>
      <c r="IK564" s="28"/>
      <c r="IL564" s="28"/>
      <c r="IM564" s="28"/>
      <c r="IN564" s="28"/>
      <c r="IO564" s="28"/>
      <c r="IP564" s="28"/>
      <c r="IQ564" s="28"/>
      <c r="IR564" s="28"/>
      <c r="IS564" s="28"/>
      <c r="IT564" s="28"/>
      <c r="IU564" s="28"/>
      <c r="IV564" s="28"/>
      <c r="IW564" s="28"/>
      <c r="IX564" s="28"/>
      <c r="IY564" s="28"/>
      <c r="IZ564" s="28"/>
      <c r="JA564" s="28"/>
      <c r="JB564" s="28"/>
      <c r="JC564" s="28"/>
      <c r="JD564" s="28"/>
      <c r="JE564" s="28"/>
      <c r="JF564" s="28"/>
      <c r="JG564" s="28"/>
      <c r="JH564" s="28"/>
      <c r="JI564" s="28"/>
      <c r="JJ564" s="28"/>
      <c r="JK564" s="28"/>
      <c r="JL564" s="28"/>
      <c r="JM564" s="28"/>
      <c r="JN564" s="28"/>
      <c r="JO564" s="28"/>
      <c r="JP564" s="28"/>
      <c r="JQ564" s="28"/>
      <c r="JR564" s="28"/>
      <c r="JS564" s="28"/>
      <c r="JT564" s="28"/>
      <c r="JU564" s="28"/>
      <c r="JV564" s="28"/>
      <c r="JW564" s="28"/>
      <c r="JX564" s="28"/>
      <c r="JY564" s="28"/>
      <c r="JZ564" s="28"/>
      <c r="KA564" s="28"/>
      <c r="KB564" s="28"/>
      <c r="KC564" s="28"/>
      <c r="KD564" s="28"/>
      <c r="KE564" s="28"/>
      <c r="KF564" s="28"/>
      <c r="KG564" s="28"/>
      <c r="KH564" s="28"/>
      <c r="KI564" s="28"/>
      <c r="KJ564" s="28"/>
      <c r="KK564" s="28"/>
      <c r="KL564" s="28"/>
      <c r="KM564" s="28"/>
      <c r="KN564" s="28"/>
      <c r="KO564" s="28"/>
      <c r="KP564" s="28"/>
      <c r="KQ564" s="28"/>
      <c r="KR564" s="28"/>
      <c r="KS564" s="28"/>
      <c r="KT564" s="28"/>
      <c r="KU564" s="28"/>
      <c r="KV564" s="28"/>
      <c r="KW564" s="28"/>
      <c r="KX564" s="28"/>
      <c r="KY564" s="28"/>
      <c r="KZ564" s="28"/>
      <c r="LA564" s="28"/>
      <c r="LB564" s="28"/>
      <c r="LC564" s="28"/>
      <c r="LD564" s="28"/>
      <c r="LE564" s="28"/>
      <c r="LF564" s="28"/>
      <c r="LG564" s="28"/>
      <c r="LH564" s="28"/>
      <c r="LI564" s="28"/>
      <c r="LJ564" s="28"/>
      <c r="LK564" s="28"/>
      <c r="LL564" s="28"/>
      <c r="LM564" s="28"/>
      <c r="LN564" s="28"/>
      <c r="LO564" s="28"/>
      <c r="LP564" s="28"/>
      <c r="LQ564" s="28"/>
      <c r="LR564" s="28"/>
      <c r="LS564" s="28"/>
      <c r="LT564" s="28"/>
      <c r="LU564" s="28"/>
      <c r="LV564" s="28"/>
      <c r="LW564" s="28"/>
      <c r="LX564" s="28"/>
      <c r="LY564" s="28"/>
      <c r="LZ564" s="28"/>
      <c r="MA564" s="28"/>
      <c r="MB564" s="28"/>
      <c r="MC564" s="28"/>
      <c r="MD564" s="28"/>
      <c r="ME564" s="28"/>
      <c r="MF564" s="28"/>
      <c r="MG564" s="28"/>
      <c r="MH564" s="28"/>
      <c r="MI564" s="28"/>
      <c r="MJ564" s="28"/>
      <c r="MK564" s="28"/>
      <c r="ML564" s="28"/>
      <c r="MM564" s="28"/>
      <c r="MN564" s="28"/>
      <c r="MO564" s="28"/>
      <c r="MP564" s="28"/>
      <c r="MQ564" s="28"/>
      <c r="MR564" s="28"/>
      <c r="MS564" s="28"/>
      <c r="MT564" s="28"/>
      <c r="MU564" s="28"/>
      <c r="MV564" s="28"/>
      <c r="MW564" s="28"/>
      <c r="MX564" s="28"/>
      <c r="MY564" s="28"/>
      <c r="MZ564" s="28"/>
      <c r="NA564" s="28"/>
      <c r="NB564" s="28"/>
      <c r="NC564" s="28"/>
      <c r="ND564" s="28"/>
      <c r="NE564" s="28"/>
      <c r="NF564" s="28"/>
      <c r="NG564" s="28"/>
      <c r="NH564" s="28"/>
      <c r="NI564" s="28"/>
      <c r="NJ564" s="28"/>
      <c r="NK564" s="28"/>
      <c r="NL564" s="28"/>
      <c r="NM564" s="28"/>
      <c r="NN564" s="28"/>
      <c r="NO564" s="28"/>
      <c r="NP564" s="28"/>
      <c r="NQ564" s="28"/>
      <c r="NR564" s="28"/>
      <c r="NS564" s="28"/>
      <c r="NT564" s="28"/>
      <c r="NU564" s="28"/>
      <c r="NV564" s="28"/>
      <c r="NW564" s="28"/>
      <c r="NX564" s="28"/>
      <c r="NY564" s="28"/>
      <c r="NZ564" s="28"/>
      <c r="OA564" s="28"/>
      <c r="OB564" s="28"/>
      <c r="OC564" s="28"/>
      <c r="OD564" s="28"/>
      <c r="OE564" s="28"/>
      <c r="OF564" s="28"/>
      <c r="OG564" s="28"/>
      <c r="OH564" s="28"/>
      <c r="OI564" s="28"/>
      <c r="OJ564" s="28"/>
      <c r="OK564" s="28"/>
      <c r="OL564" s="28"/>
      <c r="OM564" s="28"/>
      <c r="ON564" s="28"/>
      <c r="OO564" s="28"/>
      <c r="OP564" s="28"/>
      <c r="OQ564" s="28"/>
      <c r="OR564" s="28"/>
      <c r="OS564" s="28"/>
      <c r="OT564" s="28"/>
      <c r="OU564" s="28"/>
      <c r="OV564" s="28"/>
      <c r="OW564" s="28"/>
      <c r="OX564" s="28"/>
      <c r="OY564" s="28"/>
      <c r="OZ564" s="28"/>
      <c r="PA564" s="28"/>
      <c r="PB564" s="28"/>
      <c r="PC564" s="28"/>
      <c r="PD564" s="28"/>
      <c r="PE564" s="28"/>
      <c r="PF564" s="28"/>
      <c r="PG564" s="28"/>
      <c r="PH564" s="28"/>
      <c r="PI564" s="28"/>
      <c r="PJ564" s="28"/>
      <c r="PK564" s="28"/>
      <c r="PL564" s="28"/>
      <c r="PM564" s="28"/>
      <c r="PN564" s="28"/>
      <c r="PO564" s="28"/>
      <c r="PP564" s="28"/>
      <c r="PQ564" s="28"/>
      <c r="PR564" s="28"/>
      <c r="PS564" s="28"/>
      <c r="PT564" s="28"/>
      <c r="PU564" s="28"/>
      <c r="PV564" s="28"/>
      <c r="PW564" s="28"/>
      <c r="PX564" s="28"/>
      <c r="PY564" s="28"/>
      <c r="PZ564" s="28"/>
    </row>
    <row r="565" spans="1:442" s="66" customFormat="1" ht="64.5" customHeight="1" x14ac:dyDescent="0.3">
      <c r="A565" s="26"/>
      <c r="B565" s="173"/>
      <c r="C565" s="173"/>
      <c r="D565" s="173"/>
      <c r="E565" s="182"/>
      <c r="F565" s="182"/>
      <c r="G565" s="182"/>
      <c r="H565" s="173"/>
      <c r="I565" s="173"/>
      <c r="J565" s="9" t="s">
        <v>127</v>
      </c>
      <c r="K565" s="6" t="s">
        <v>128</v>
      </c>
      <c r="L565" s="6" t="s">
        <v>85</v>
      </c>
      <c r="M565" s="10">
        <v>66</v>
      </c>
      <c r="N565" s="174"/>
      <c r="O565" s="173"/>
      <c r="P565" s="173"/>
      <c r="Q565" s="173"/>
      <c r="R565" s="191"/>
      <c r="S565" s="191"/>
      <c r="T565" s="197"/>
      <c r="U565" s="197"/>
      <c r="V565" s="199"/>
      <c r="W565" s="199"/>
      <c r="X565" s="199"/>
      <c r="Y565" s="199"/>
      <c r="Z565" s="199"/>
      <c r="AA565" s="199"/>
      <c r="AB565" s="199"/>
      <c r="AC565" s="174"/>
      <c r="AD565" s="175"/>
      <c r="AE565" s="175"/>
      <c r="AF565" s="173"/>
      <c r="AG565" s="174"/>
      <c r="AH565" s="174"/>
      <c r="AI565" s="174"/>
      <c r="AJ565" s="173"/>
      <c r="AK565" s="28"/>
      <c r="AL565" s="28"/>
      <c r="AM565" s="28"/>
      <c r="AN565" s="28"/>
      <c r="AO565" s="28"/>
      <c r="AP565" s="28"/>
      <c r="AQ565" s="28"/>
      <c r="AR565" s="28"/>
      <c r="AS565" s="28"/>
      <c r="AT565" s="28"/>
      <c r="AU565" s="28"/>
      <c r="AV565" s="28"/>
      <c r="AW565" s="28"/>
      <c r="AX565" s="28"/>
      <c r="AY565" s="28"/>
      <c r="AZ565" s="28"/>
      <c r="BA565" s="28"/>
      <c r="BB565" s="28"/>
      <c r="BC565" s="28"/>
      <c r="BD565" s="28"/>
      <c r="BE565" s="28"/>
      <c r="BF565" s="28"/>
      <c r="BG565" s="28"/>
      <c r="BH565" s="28"/>
      <c r="BI565" s="28"/>
      <c r="BJ565" s="28"/>
      <c r="BK565" s="28"/>
      <c r="BL565" s="28"/>
      <c r="BM565" s="28"/>
      <c r="BN565" s="28"/>
      <c r="BO565" s="28"/>
      <c r="BP565" s="28"/>
      <c r="BQ565" s="28"/>
      <c r="BR565" s="28"/>
      <c r="BS565" s="28"/>
      <c r="BT565" s="28"/>
      <c r="BU565" s="28"/>
      <c r="BV565" s="28"/>
      <c r="BW565" s="28"/>
      <c r="BX565" s="28"/>
      <c r="BY565" s="28"/>
      <c r="BZ565" s="28"/>
      <c r="CA565" s="28"/>
      <c r="CB565" s="28"/>
      <c r="CC565" s="28"/>
      <c r="CD565" s="28"/>
      <c r="CE565" s="28"/>
      <c r="CF565" s="28"/>
      <c r="CG565" s="28"/>
      <c r="CH565" s="28"/>
      <c r="CI565" s="28"/>
      <c r="CJ565" s="28"/>
      <c r="CK565" s="28"/>
      <c r="CL565" s="28"/>
      <c r="CM565" s="28"/>
      <c r="CN565" s="28"/>
      <c r="CO565" s="28"/>
      <c r="CP565" s="28"/>
      <c r="CQ565" s="28"/>
      <c r="CR565" s="28"/>
      <c r="CS565" s="28"/>
      <c r="CT565" s="28"/>
      <c r="CU565" s="28"/>
      <c r="CV565" s="28"/>
      <c r="CW565" s="28"/>
      <c r="CX565" s="28"/>
      <c r="CY565" s="28"/>
      <c r="CZ565" s="28"/>
      <c r="DA565" s="28"/>
      <c r="DB565" s="28"/>
      <c r="DC565" s="28"/>
      <c r="DD565" s="28"/>
      <c r="DE565" s="28"/>
      <c r="DF565" s="28"/>
      <c r="DG565" s="28"/>
      <c r="DH565" s="28"/>
      <c r="DI565" s="28"/>
      <c r="DJ565" s="28"/>
      <c r="DK565" s="28"/>
      <c r="DL565" s="28"/>
      <c r="DM565" s="28"/>
      <c r="DN565" s="28"/>
      <c r="DO565" s="28"/>
      <c r="DP565" s="28"/>
      <c r="DQ565" s="28"/>
      <c r="DR565" s="28"/>
      <c r="DS565" s="28"/>
      <c r="DT565" s="28"/>
      <c r="DU565" s="28"/>
      <c r="DV565" s="28"/>
      <c r="DW565" s="28"/>
      <c r="DX565" s="28"/>
      <c r="DY565" s="28"/>
      <c r="DZ565" s="28"/>
      <c r="EA565" s="28"/>
      <c r="EB565" s="28"/>
      <c r="EC565" s="28"/>
      <c r="ED565" s="28"/>
      <c r="EE565" s="28"/>
      <c r="EF565" s="28"/>
      <c r="EG565" s="28"/>
      <c r="EH565" s="28"/>
      <c r="EI565" s="28"/>
      <c r="EJ565" s="28"/>
      <c r="EK565" s="28"/>
      <c r="EL565" s="28"/>
      <c r="EM565" s="28"/>
      <c r="EN565" s="28"/>
      <c r="EO565" s="28"/>
      <c r="EP565" s="28"/>
      <c r="EQ565" s="28"/>
      <c r="ER565" s="28"/>
      <c r="ES565" s="28"/>
      <c r="ET565" s="28"/>
      <c r="EU565" s="28"/>
      <c r="EV565" s="28"/>
      <c r="EW565" s="28"/>
      <c r="EX565" s="28"/>
      <c r="EY565" s="28"/>
      <c r="EZ565" s="28"/>
      <c r="FA565" s="28"/>
      <c r="FB565" s="28"/>
      <c r="FC565" s="28"/>
      <c r="FD565" s="28"/>
      <c r="FE565" s="28"/>
      <c r="FF565" s="28"/>
      <c r="FG565" s="28"/>
      <c r="FH565" s="28"/>
      <c r="FI565" s="28"/>
      <c r="FJ565" s="28"/>
      <c r="FK565" s="28"/>
      <c r="FL565" s="28"/>
      <c r="FM565" s="28"/>
      <c r="FN565" s="28"/>
      <c r="FO565" s="28"/>
      <c r="FP565" s="28"/>
      <c r="FQ565" s="28"/>
      <c r="FR565" s="28"/>
      <c r="FS565" s="28"/>
      <c r="FT565" s="28"/>
      <c r="FU565" s="28"/>
      <c r="FV565" s="28"/>
      <c r="FW565" s="28"/>
      <c r="FX565" s="28"/>
      <c r="FY565" s="28"/>
      <c r="FZ565" s="28"/>
      <c r="GA565" s="28"/>
      <c r="GB565" s="28"/>
      <c r="GC565" s="28"/>
      <c r="GD565" s="28"/>
      <c r="GE565" s="28"/>
      <c r="GF565" s="28"/>
      <c r="GG565" s="28"/>
      <c r="GH565" s="28"/>
      <c r="GI565" s="28"/>
      <c r="GJ565" s="28"/>
      <c r="GK565" s="28"/>
      <c r="GL565" s="28"/>
      <c r="GM565" s="28"/>
      <c r="GN565" s="28"/>
      <c r="GO565" s="28"/>
      <c r="GP565" s="28"/>
      <c r="GQ565" s="28"/>
      <c r="GR565" s="28"/>
      <c r="GS565" s="28"/>
      <c r="GT565" s="28"/>
      <c r="GU565" s="28"/>
      <c r="GV565" s="28"/>
      <c r="GW565" s="28"/>
      <c r="GX565" s="28"/>
      <c r="GY565" s="28"/>
      <c r="GZ565" s="28"/>
      <c r="HA565" s="28"/>
      <c r="HB565" s="28"/>
      <c r="HC565" s="28"/>
      <c r="HD565" s="28"/>
      <c r="HE565" s="28"/>
      <c r="HF565" s="28"/>
      <c r="HG565" s="28"/>
      <c r="HH565" s="28"/>
      <c r="HI565" s="28"/>
      <c r="HJ565" s="28"/>
      <c r="HK565" s="28"/>
      <c r="HL565" s="28"/>
      <c r="HM565" s="28"/>
      <c r="HN565" s="28"/>
      <c r="HO565" s="28"/>
      <c r="HP565" s="28"/>
      <c r="HQ565" s="28"/>
      <c r="HR565" s="28"/>
      <c r="HS565" s="28"/>
      <c r="HT565" s="28"/>
      <c r="HU565" s="28"/>
      <c r="HV565" s="28"/>
      <c r="HW565" s="28"/>
      <c r="HX565" s="28"/>
      <c r="HY565" s="28"/>
      <c r="HZ565" s="28"/>
      <c r="IA565" s="28"/>
      <c r="IB565" s="28"/>
      <c r="IC565" s="28"/>
      <c r="ID565" s="28"/>
      <c r="IE565" s="28"/>
      <c r="IF565" s="28"/>
      <c r="IG565" s="28"/>
      <c r="IH565" s="28"/>
      <c r="II565" s="28"/>
      <c r="IJ565" s="28"/>
      <c r="IK565" s="28"/>
      <c r="IL565" s="28"/>
      <c r="IM565" s="28"/>
      <c r="IN565" s="28"/>
      <c r="IO565" s="28"/>
      <c r="IP565" s="28"/>
      <c r="IQ565" s="28"/>
      <c r="IR565" s="28"/>
      <c r="IS565" s="28"/>
      <c r="IT565" s="28"/>
      <c r="IU565" s="28"/>
      <c r="IV565" s="28"/>
      <c r="IW565" s="28"/>
      <c r="IX565" s="28"/>
      <c r="IY565" s="28"/>
      <c r="IZ565" s="28"/>
      <c r="JA565" s="28"/>
      <c r="JB565" s="28"/>
      <c r="JC565" s="28"/>
      <c r="JD565" s="28"/>
      <c r="JE565" s="28"/>
      <c r="JF565" s="28"/>
      <c r="JG565" s="28"/>
      <c r="JH565" s="28"/>
      <c r="JI565" s="28"/>
      <c r="JJ565" s="28"/>
      <c r="JK565" s="28"/>
      <c r="JL565" s="28"/>
      <c r="JM565" s="28"/>
      <c r="JN565" s="28"/>
      <c r="JO565" s="28"/>
      <c r="JP565" s="28"/>
      <c r="JQ565" s="28"/>
      <c r="JR565" s="28"/>
      <c r="JS565" s="28"/>
      <c r="JT565" s="28"/>
      <c r="JU565" s="28"/>
      <c r="JV565" s="28"/>
      <c r="JW565" s="28"/>
      <c r="JX565" s="28"/>
      <c r="JY565" s="28"/>
      <c r="JZ565" s="28"/>
      <c r="KA565" s="28"/>
      <c r="KB565" s="28"/>
      <c r="KC565" s="28"/>
      <c r="KD565" s="28"/>
      <c r="KE565" s="28"/>
      <c r="KF565" s="28"/>
      <c r="KG565" s="28"/>
      <c r="KH565" s="28"/>
      <c r="KI565" s="28"/>
      <c r="KJ565" s="28"/>
      <c r="KK565" s="28"/>
      <c r="KL565" s="28"/>
      <c r="KM565" s="28"/>
      <c r="KN565" s="28"/>
      <c r="KO565" s="28"/>
      <c r="KP565" s="28"/>
      <c r="KQ565" s="28"/>
      <c r="KR565" s="28"/>
      <c r="KS565" s="28"/>
      <c r="KT565" s="28"/>
      <c r="KU565" s="28"/>
      <c r="KV565" s="28"/>
      <c r="KW565" s="28"/>
      <c r="KX565" s="28"/>
      <c r="KY565" s="28"/>
      <c r="KZ565" s="28"/>
      <c r="LA565" s="28"/>
      <c r="LB565" s="28"/>
      <c r="LC565" s="28"/>
      <c r="LD565" s="28"/>
      <c r="LE565" s="28"/>
      <c r="LF565" s="28"/>
      <c r="LG565" s="28"/>
      <c r="LH565" s="28"/>
      <c r="LI565" s="28"/>
      <c r="LJ565" s="28"/>
      <c r="LK565" s="28"/>
      <c r="LL565" s="28"/>
      <c r="LM565" s="28"/>
      <c r="LN565" s="28"/>
      <c r="LO565" s="28"/>
      <c r="LP565" s="28"/>
      <c r="LQ565" s="28"/>
      <c r="LR565" s="28"/>
      <c r="LS565" s="28"/>
      <c r="LT565" s="28"/>
      <c r="LU565" s="28"/>
      <c r="LV565" s="28"/>
      <c r="LW565" s="28"/>
      <c r="LX565" s="28"/>
      <c r="LY565" s="28"/>
      <c r="LZ565" s="28"/>
      <c r="MA565" s="28"/>
      <c r="MB565" s="28"/>
      <c r="MC565" s="28"/>
      <c r="MD565" s="28"/>
      <c r="ME565" s="28"/>
      <c r="MF565" s="28"/>
      <c r="MG565" s="28"/>
      <c r="MH565" s="28"/>
      <c r="MI565" s="28"/>
      <c r="MJ565" s="28"/>
      <c r="MK565" s="28"/>
      <c r="ML565" s="28"/>
      <c r="MM565" s="28"/>
      <c r="MN565" s="28"/>
      <c r="MO565" s="28"/>
      <c r="MP565" s="28"/>
      <c r="MQ565" s="28"/>
      <c r="MR565" s="28"/>
      <c r="MS565" s="28"/>
      <c r="MT565" s="28"/>
      <c r="MU565" s="28"/>
      <c r="MV565" s="28"/>
      <c r="MW565" s="28"/>
      <c r="MX565" s="28"/>
      <c r="MY565" s="28"/>
      <c r="MZ565" s="28"/>
      <c r="NA565" s="28"/>
      <c r="NB565" s="28"/>
      <c r="NC565" s="28"/>
      <c r="ND565" s="28"/>
      <c r="NE565" s="28"/>
      <c r="NF565" s="28"/>
      <c r="NG565" s="28"/>
      <c r="NH565" s="28"/>
      <c r="NI565" s="28"/>
      <c r="NJ565" s="28"/>
      <c r="NK565" s="28"/>
      <c r="NL565" s="28"/>
      <c r="NM565" s="28"/>
      <c r="NN565" s="28"/>
      <c r="NO565" s="28"/>
      <c r="NP565" s="28"/>
      <c r="NQ565" s="28"/>
      <c r="NR565" s="28"/>
      <c r="NS565" s="28"/>
      <c r="NT565" s="28"/>
      <c r="NU565" s="28"/>
      <c r="NV565" s="28"/>
      <c r="NW565" s="28"/>
      <c r="NX565" s="28"/>
      <c r="NY565" s="28"/>
      <c r="NZ565" s="28"/>
      <c r="OA565" s="28"/>
      <c r="OB565" s="28"/>
      <c r="OC565" s="28"/>
      <c r="OD565" s="28"/>
      <c r="OE565" s="28"/>
      <c r="OF565" s="28"/>
      <c r="OG565" s="28"/>
      <c r="OH565" s="28"/>
      <c r="OI565" s="28"/>
      <c r="OJ565" s="28"/>
      <c r="OK565" s="28"/>
      <c r="OL565" s="28"/>
      <c r="OM565" s="28"/>
      <c r="ON565" s="28"/>
      <c r="OO565" s="28"/>
      <c r="OP565" s="28"/>
      <c r="OQ565" s="28"/>
      <c r="OR565" s="28"/>
      <c r="OS565" s="28"/>
      <c r="OT565" s="28"/>
      <c r="OU565" s="28"/>
      <c r="OV565" s="28"/>
      <c r="OW565" s="28"/>
      <c r="OX565" s="28"/>
      <c r="OY565" s="28"/>
      <c r="OZ565" s="28"/>
      <c r="PA565" s="28"/>
      <c r="PB565" s="28"/>
      <c r="PC565" s="28"/>
      <c r="PD565" s="28"/>
      <c r="PE565" s="28"/>
      <c r="PF565" s="28"/>
      <c r="PG565" s="28"/>
      <c r="PH565" s="28"/>
      <c r="PI565" s="28"/>
      <c r="PJ565" s="28"/>
      <c r="PK565" s="28"/>
      <c r="PL565" s="28"/>
      <c r="PM565" s="28"/>
      <c r="PN565" s="28"/>
      <c r="PO565" s="28"/>
      <c r="PP565" s="28"/>
      <c r="PQ565" s="28"/>
      <c r="PR565" s="28"/>
      <c r="PS565" s="28"/>
      <c r="PT565" s="28"/>
      <c r="PU565" s="28"/>
      <c r="PV565" s="28"/>
      <c r="PW565" s="28"/>
      <c r="PX565" s="28"/>
      <c r="PY565" s="28"/>
      <c r="PZ565" s="28"/>
    </row>
    <row r="566" spans="1:442" s="66" customFormat="1" ht="117" x14ac:dyDescent="0.3">
      <c r="A566" s="26"/>
      <c r="B566" s="173" t="s">
        <v>621</v>
      </c>
      <c r="C566" s="173" t="s">
        <v>622</v>
      </c>
      <c r="D566" s="173" t="s">
        <v>106</v>
      </c>
      <c r="E566" s="182" t="s">
        <v>67</v>
      </c>
      <c r="F566" s="182" t="s">
        <v>134</v>
      </c>
      <c r="G566" s="182" t="s">
        <v>147</v>
      </c>
      <c r="H566" s="173" t="s">
        <v>70</v>
      </c>
      <c r="I566" s="173" t="s">
        <v>79</v>
      </c>
      <c r="J566" s="9" t="s">
        <v>215</v>
      </c>
      <c r="K566" s="6" t="s">
        <v>107</v>
      </c>
      <c r="L566" s="6" t="s">
        <v>86</v>
      </c>
      <c r="M566" s="6">
        <v>40</v>
      </c>
      <c r="N566" s="174" t="s">
        <v>108</v>
      </c>
      <c r="O566" s="173" t="s">
        <v>620</v>
      </c>
      <c r="P566" s="173" t="s">
        <v>75</v>
      </c>
      <c r="Q566" s="173" t="s">
        <v>76</v>
      </c>
      <c r="R566" s="191" t="s">
        <v>77</v>
      </c>
      <c r="S566" s="191" t="s">
        <v>109</v>
      </c>
      <c r="T566" s="197">
        <f>V566+Y566</f>
        <v>26163.43</v>
      </c>
      <c r="U566" s="197" t="s">
        <v>79</v>
      </c>
      <c r="V566" s="199">
        <v>22238.91</v>
      </c>
      <c r="W566" s="199" t="s">
        <v>98</v>
      </c>
      <c r="X566" s="199" t="s">
        <v>79</v>
      </c>
      <c r="Y566" s="199">
        <v>3924.52</v>
      </c>
      <c r="Z566" s="199" t="s">
        <v>98</v>
      </c>
      <c r="AA566" s="199" t="s">
        <v>79</v>
      </c>
      <c r="AB566" s="199">
        <v>8693.5400000000009</v>
      </c>
      <c r="AC566" s="174" t="s">
        <v>149</v>
      </c>
      <c r="AD566" s="175" t="s">
        <v>79</v>
      </c>
      <c r="AE566" s="175">
        <f>V566+Y566</f>
        <v>26163.43</v>
      </c>
      <c r="AF566" s="173" t="s">
        <v>79</v>
      </c>
      <c r="AG566" s="174" t="s">
        <v>33</v>
      </c>
      <c r="AH566" s="174" t="s">
        <v>180</v>
      </c>
      <c r="AI566" s="174" t="s">
        <v>164</v>
      </c>
      <c r="AJ566" s="173"/>
      <c r="AK566" s="28"/>
      <c r="AL566" s="28"/>
      <c r="AM566" s="28"/>
      <c r="AN566" s="28"/>
      <c r="AO566" s="28"/>
      <c r="AP566" s="28"/>
      <c r="AQ566" s="28"/>
      <c r="AR566" s="28"/>
      <c r="AS566" s="28"/>
      <c r="AT566" s="28"/>
      <c r="AU566" s="28"/>
      <c r="AV566" s="28"/>
      <c r="AW566" s="28"/>
      <c r="AX566" s="28"/>
      <c r="AY566" s="28"/>
      <c r="AZ566" s="28"/>
      <c r="BA566" s="28"/>
      <c r="BB566" s="28"/>
      <c r="BC566" s="28"/>
      <c r="BD566" s="28"/>
      <c r="BE566" s="28"/>
      <c r="BF566" s="28"/>
      <c r="BG566" s="28"/>
      <c r="BH566" s="28"/>
      <c r="BI566" s="28"/>
      <c r="BJ566" s="28"/>
      <c r="BK566" s="28"/>
      <c r="BL566" s="28"/>
      <c r="BM566" s="28"/>
      <c r="BN566" s="28"/>
      <c r="BO566" s="28"/>
      <c r="BP566" s="28"/>
      <c r="BQ566" s="28"/>
      <c r="BR566" s="28"/>
      <c r="BS566" s="28"/>
      <c r="BT566" s="28"/>
      <c r="BU566" s="28"/>
      <c r="BV566" s="28"/>
      <c r="BW566" s="28"/>
      <c r="BX566" s="28"/>
      <c r="BY566" s="28"/>
      <c r="BZ566" s="28"/>
      <c r="CA566" s="28"/>
      <c r="CB566" s="28"/>
      <c r="CC566" s="28"/>
      <c r="CD566" s="28"/>
      <c r="CE566" s="28"/>
      <c r="CF566" s="28"/>
      <c r="CG566" s="28"/>
      <c r="CH566" s="28"/>
      <c r="CI566" s="28"/>
      <c r="CJ566" s="28"/>
      <c r="CK566" s="28"/>
      <c r="CL566" s="28"/>
      <c r="CM566" s="28"/>
      <c r="CN566" s="28"/>
      <c r="CO566" s="28"/>
      <c r="CP566" s="28"/>
      <c r="CQ566" s="28"/>
      <c r="CR566" s="28"/>
      <c r="CS566" s="28"/>
      <c r="CT566" s="28"/>
      <c r="CU566" s="28"/>
      <c r="CV566" s="28"/>
      <c r="CW566" s="28"/>
      <c r="CX566" s="28"/>
      <c r="CY566" s="28"/>
      <c r="CZ566" s="28"/>
      <c r="DA566" s="28"/>
      <c r="DB566" s="28"/>
      <c r="DC566" s="28"/>
      <c r="DD566" s="28"/>
      <c r="DE566" s="28"/>
      <c r="DF566" s="28"/>
      <c r="DG566" s="28"/>
      <c r="DH566" s="28"/>
      <c r="DI566" s="28"/>
      <c r="DJ566" s="28"/>
      <c r="DK566" s="28"/>
      <c r="DL566" s="28"/>
      <c r="DM566" s="28"/>
      <c r="DN566" s="28"/>
      <c r="DO566" s="28"/>
      <c r="DP566" s="28"/>
      <c r="DQ566" s="28"/>
      <c r="DR566" s="28"/>
      <c r="DS566" s="28"/>
      <c r="DT566" s="28"/>
      <c r="DU566" s="28"/>
      <c r="DV566" s="28"/>
      <c r="DW566" s="28"/>
      <c r="DX566" s="28"/>
      <c r="DY566" s="28"/>
      <c r="DZ566" s="28"/>
      <c r="EA566" s="28"/>
      <c r="EB566" s="28"/>
      <c r="EC566" s="28"/>
      <c r="ED566" s="28"/>
      <c r="EE566" s="28"/>
      <c r="EF566" s="28"/>
      <c r="EG566" s="28"/>
      <c r="EH566" s="28"/>
      <c r="EI566" s="28"/>
      <c r="EJ566" s="28"/>
      <c r="EK566" s="28"/>
      <c r="EL566" s="28"/>
      <c r="EM566" s="28"/>
      <c r="EN566" s="28"/>
      <c r="EO566" s="28"/>
      <c r="EP566" s="28"/>
      <c r="EQ566" s="28"/>
      <c r="ER566" s="28"/>
      <c r="ES566" s="28"/>
      <c r="ET566" s="28"/>
      <c r="EU566" s="28"/>
      <c r="EV566" s="28"/>
      <c r="EW566" s="28"/>
      <c r="EX566" s="28"/>
      <c r="EY566" s="28"/>
      <c r="EZ566" s="28"/>
      <c r="FA566" s="28"/>
      <c r="FB566" s="28"/>
      <c r="FC566" s="28"/>
      <c r="FD566" s="28"/>
      <c r="FE566" s="28"/>
      <c r="FF566" s="28"/>
      <c r="FG566" s="28"/>
      <c r="FH566" s="28"/>
      <c r="FI566" s="28"/>
      <c r="FJ566" s="28"/>
      <c r="FK566" s="28"/>
      <c r="FL566" s="28"/>
      <c r="FM566" s="28"/>
      <c r="FN566" s="28"/>
      <c r="FO566" s="28"/>
      <c r="FP566" s="28"/>
      <c r="FQ566" s="28"/>
      <c r="FR566" s="28"/>
      <c r="FS566" s="28"/>
      <c r="FT566" s="28"/>
      <c r="FU566" s="28"/>
      <c r="FV566" s="28"/>
      <c r="FW566" s="28"/>
      <c r="FX566" s="28"/>
      <c r="FY566" s="28"/>
      <c r="FZ566" s="28"/>
      <c r="GA566" s="28"/>
      <c r="GB566" s="28"/>
      <c r="GC566" s="28"/>
      <c r="GD566" s="28"/>
      <c r="GE566" s="28"/>
      <c r="GF566" s="28"/>
      <c r="GG566" s="28"/>
      <c r="GH566" s="28"/>
      <c r="GI566" s="28"/>
      <c r="GJ566" s="28"/>
      <c r="GK566" s="28"/>
      <c r="GL566" s="28"/>
      <c r="GM566" s="28"/>
      <c r="GN566" s="28"/>
      <c r="GO566" s="28"/>
      <c r="GP566" s="28"/>
      <c r="GQ566" s="28"/>
      <c r="GR566" s="28"/>
      <c r="GS566" s="28"/>
      <c r="GT566" s="28"/>
      <c r="GU566" s="28"/>
      <c r="GV566" s="28"/>
      <c r="GW566" s="28"/>
      <c r="GX566" s="28"/>
      <c r="GY566" s="28"/>
      <c r="GZ566" s="28"/>
      <c r="HA566" s="28"/>
      <c r="HB566" s="28"/>
      <c r="HC566" s="28"/>
      <c r="HD566" s="28"/>
      <c r="HE566" s="28"/>
      <c r="HF566" s="28"/>
      <c r="HG566" s="28"/>
      <c r="HH566" s="28"/>
      <c r="HI566" s="28"/>
      <c r="HJ566" s="28"/>
      <c r="HK566" s="28"/>
      <c r="HL566" s="28"/>
      <c r="HM566" s="28"/>
      <c r="HN566" s="28"/>
      <c r="HO566" s="28"/>
      <c r="HP566" s="28"/>
      <c r="HQ566" s="28"/>
      <c r="HR566" s="28"/>
      <c r="HS566" s="28"/>
      <c r="HT566" s="28"/>
      <c r="HU566" s="28"/>
      <c r="HV566" s="28"/>
      <c r="HW566" s="28"/>
      <c r="HX566" s="28"/>
      <c r="HY566" s="28"/>
      <c r="HZ566" s="28"/>
      <c r="IA566" s="28"/>
      <c r="IB566" s="28"/>
      <c r="IC566" s="28"/>
      <c r="ID566" s="28"/>
      <c r="IE566" s="28"/>
      <c r="IF566" s="28"/>
      <c r="IG566" s="28"/>
      <c r="IH566" s="28"/>
      <c r="II566" s="28"/>
      <c r="IJ566" s="28"/>
      <c r="IK566" s="28"/>
      <c r="IL566" s="28"/>
      <c r="IM566" s="28"/>
      <c r="IN566" s="28"/>
      <c r="IO566" s="28"/>
      <c r="IP566" s="28"/>
      <c r="IQ566" s="28"/>
      <c r="IR566" s="28"/>
      <c r="IS566" s="28"/>
      <c r="IT566" s="28"/>
      <c r="IU566" s="28"/>
      <c r="IV566" s="28"/>
      <c r="IW566" s="28"/>
      <c r="IX566" s="28"/>
      <c r="IY566" s="28"/>
      <c r="IZ566" s="28"/>
      <c r="JA566" s="28"/>
      <c r="JB566" s="28"/>
      <c r="JC566" s="28"/>
      <c r="JD566" s="28"/>
      <c r="JE566" s="28"/>
      <c r="JF566" s="28"/>
      <c r="JG566" s="28"/>
      <c r="JH566" s="28"/>
      <c r="JI566" s="28"/>
      <c r="JJ566" s="28"/>
      <c r="JK566" s="28"/>
      <c r="JL566" s="28"/>
      <c r="JM566" s="28"/>
      <c r="JN566" s="28"/>
      <c r="JO566" s="28"/>
      <c r="JP566" s="28"/>
      <c r="JQ566" s="28"/>
      <c r="JR566" s="28"/>
      <c r="JS566" s="28"/>
      <c r="JT566" s="28"/>
      <c r="JU566" s="28"/>
      <c r="JV566" s="28"/>
      <c r="JW566" s="28"/>
      <c r="JX566" s="28"/>
      <c r="JY566" s="28"/>
      <c r="JZ566" s="28"/>
      <c r="KA566" s="28"/>
      <c r="KB566" s="28"/>
      <c r="KC566" s="28"/>
      <c r="KD566" s="28"/>
      <c r="KE566" s="28"/>
      <c r="KF566" s="28"/>
      <c r="KG566" s="28"/>
      <c r="KH566" s="28"/>
      <c r="KI566" s="28"/>
      <c r="KJ566" s="28"/>
      <c r="KK566" s="28"/>
      <c r="KL566" s="28"/>
      <c r="KM566" s="28"/>
      <c r="KN566" s="28"/>
      <c r="KO566" s="28"/>
      <c r="KP566" s="28"/>
      <c r="KQ566" s="28"/>
      <c r="KR566" s="28"/>
      <c r="KS566" s="28"/>
      <c r="KT566" s="28"/>
      <c r="KU566" s="28"/>
      <c r="KV566" s="28"/>
      <c r="KW566" s="28"/>
      <c r="KX566" s="28"/>
      <c r="KY566" s="28"/>
      <c r="KZ566" s="28"/>
      <c r="LA566" s="28"/>
      <c r="LB566" s="28"/>
      <c r="LC566" s="28"/>
      <c r="LD566" s="28"/>
      <c r="LE566" s="28"/>
      <c r="LF566" s="28"/>
      <c r="LG566" s="28"/>
      <c r="LH566" s="28"/>
      <c r="LI566" s="28"/>
      <c r="LJ566" s="28"/>
      <c r="LK566" s="28"/>
      <c r="LL566" s="28"/>
      <c r="LM566" s="28"/>
      <c r="LN566" s="28"/>
      <c r="LO566" s="28"/>
      <c r="LP566" s="28"/>
      <c r="LQ566" s="28"/>
      <c r="LR566" s="28"/>
      <c r="LS566" s="28"/>
      <c r="LT566" s="28"/>
      <c r="LU566" s="28"/>
      <c r="LV566" s="28"/>
      <c r="LW566" s="28"/>
      <c r="LX566" s="28"/>
      <c r="LY566" s="28"/>
      <c r="LZ566" s="28"/>
      <c r="MA566" s="28"/>
      <c r="MB566" s="28"/>
      <c r="MC566" s="28"/>
      <c r="MD566" s="28"/>
      <c r="ME566" s="28"/>
      <c r="MF566" s="28"/>
      <c r="MG566" s="28"/>
      <c r="MH566" s="28"/>
      <c r="MI566" s="28"/>
      <c r="MJ566" s="28"/>
      <c r="MK566" s="28"/>
      <c r="ML566" s="28"/>
      <c r="MM566" s="28"/>
      <c r="MN566" s="28"/>
      <c r="MO566" s="28"/>
      <c r="MP566" s="28"/>
      <c r="MQ566" s="28"/>
      <c r="MR566" s="28"/>
      <c r="MS566" s="28"/>
      <c r="MT566" s="28"/>
      <c r="MU566" s="28"/>
      <c r="MV566" s="28"/>
      <c r="MW566" s="28"/>
      <c r="MX566" s="28"/>
      <c r="MY566" s="28"/>
      <c r="MZ566" s="28"/>
      <c r="NA566" s="28"/>
      <c r="NB566" s="28"/>
      <c r="NC566" s="28"/>
      <c r="ND566" s="28"/>
      <c r="NE566" s="28"/>
      <c r="NF566" s="28"/>
      <c r="NG566" s="28"/>
      <c r="NH566" s="28"/>
      <c r="NI566" s="28"/>
      <c r="NJ566" s="28"/>
      <c r="NK566" s="28"/>
      <c r="NL566" s="28"/>
      <c r="NM566" s="28"/>
      <c r="NN566" s="28"/>
      <c r="NO566" s="28"/>
      <c r="NP566" s="28"/>
      <c r="NQ566" s="28"/>
      <c r="NR566" s="28"/>
      <c r="NS566" s="28"/>
      <c r="NT566" s="28"/>
      <c r="NU566" s="28"/>
      <c r="NV566" s="28"/>
      <c r="NW566" s="28"/>
      <c r="NX566" s="28"/>
      <c r="NY566" s="28"/>
      <c r="NZ566" s="28"/>
      <c r="OA566" s="28"/>
      <c r="OB566" s="28"/>
      <c r="OC566" s="28"/>
      <c r="OD566" s="28"/>
      <c r="OE566" s="28"/>
      <c r="OF566" s="28"/>
      <c r="OG566" s="28"/>
      <c r="OH566" s="28"/>
      <c r="OI566" s="28"/>
      <c r="OJ566" s="28"/>
      <c r="OK566" s="28"/>
      <c r="OL566" s="28"/>
      <c r="OM566" s="28"/>
      <c r="ON566" s="28"/>
      <c r="OO566" s="28"/>
      <c r="OP566" s="28"/>
      <c r="OQ566" s="28"/>
      <c r="OR566" s="28"/>
      <c r="OS566" s="28"/>
      <c r="OT566" s="28"/>
      <c r="OU566" s="28"/>
      <c r="OV566" s="28"/>
      <c r="OW566" s="28"/>
      <c r="OX566" s="28"/>
      <c r="OY566" s="28"/>
      <c r="OZ566" s="28"/>
      <c r="PA566" s="28"/>
      <c r="PB566" s="28"/>
      <c r="PC566" s="28"/>
      <c r="PD566" s="28"/>
      <c r="PE566" s="28"/>
      <c r="PF566" s="28"/>
      <c r="PG566" s="28"/>
      <c r="PH566" s="28"/>
      <c r="PI566" s="28"/>
      <c r="PJ566" s="28"/>
      <c r="PK566" s="28"/>
      <c r="PL566" s="28"/>
      <c r="PM566" s="28"/>
      <c r="PN566" s="28"/>
      <c r="PO566" s="28"/>
      <c r="PP566" s="28"/>
      <c r="PQ566" s="28"/>
      <c r="PR566" s="28"/>
      <c r="PS566" s="28"/>
      <c r="PT566" s="28"/>
      <c r="PU566" s="28"/>
      <c r="PV566" s="28"/>
      <c r="PW566" s="28"/>
      <c r="PX566" s="28"/>
      <c r="PY566" s="28"/>
      <c r="PZ566" s="28"/>
    </row>
    <row r="567" spans="1:442" s="66" customFormat="1" ht="56.5" customHeight="1" x14ac:dyDescent="0.3">
      <c r="A567" s="26"/>
      <c r="B567" s="173"/>
      <c r="C567" s="173"/>
      <c r="D567" s="173"/>
      <c r="E567" s="182"/>
      <c r="F567" s="182"/>
      <c r="G567" s="182"/>
      <c r="H567" s="173"/>
      <c r="I567" s="173"/>
      <c r="J567" s="9" t="s">
        <v>111</v>
      </c>
      <c r="K567" s="6" t="s">
        <v>112</v>
      </c>
      <c r="L567" s="6" t="s">
        <v>85</v>
      </c>
      <c r="M567" s="6">
        <v>4</v>
      </c>
      <c r="N567" s="174"/>
      <c r="O567" s="173"/>
      <c r="P567" s="173"/>
      <c r="Q567" s="173"/>
      <c r="R567" s="191"/>
      <c r="S567" s="191"/>
      <c r="T567" s="197"/>
      <c r="U567" s="197"/>
      <c r="V567" s="199"/>
      <c r="W567" s="199"/>
      <c r="X567" s="199"/>
      <c r="Y567" s="199"/>
      <c r="Z567" s="199"/>
      <c r="AA567" s="199"/>
      <c r="AB567" s="199"/>
      <c r="AC567" s="174"/>
      <c r="AD567" s="175"/>
      <c r="AE567" s="175"/>
      <c r="AF567" s="173"/>
      <c r="AG567" s="174"/>
      <c r="AH567" s="174"/>
      <c r="AI567" s="174"/>
      <c r="AJ567" s="173"/>
      <c r="AK567" s="28"/>
      <c r="AL567" s="28"/>
      <c r="AM567" s="28"/>
      <c r="AN567" s="28"/>
      <c r="AO567" s="28"/>
      <c r="AP567" s="28"/>
      <c r="AQ567" s="28"/>
      <c r="AR567" s="28"/>
      <c r="AS567" s="28"/>
      <c r="AT567" s="28"/>
      <c r="AU567" s="28"/>
      <c r="AV567" s="28"/>
      <c r="AW567" s="28"/>
      <c r="AX567" s="28"/>
      <c r="AY567" s="28"/>
      <c r="AZ567" s="28"/>
      <c r="BA567" s="28"/>
      <c r="BB567" s="28"/>
      <c r="BC567" s="28"/>
      <c r="BD567" s="28"/>
      <c r="BE567" s="28"/>
      <c r="BF567" s="28"/>
      <c r="BG567" s="28"/>
      <c r="BH567" s="28"/>
      <c r="BI567" s="28"/>
      <c r="BJ567" s="28"/>
      <c r="BK567" s="28"/>
      <c r="BL567" s="28"/>
      <c r="BM567" s="28"/>
      <c r="BN567" s="28"/>
      <c r="BO567" s="28"/>
      <c r="BP567" s="28"/>
      <c r="BQ567" s="28"/>
      <c r="BR567" s="28"/>
      <c r="BS567" s="28"/>
      <c r="BT567" s="28"/>
      <c r="BU567" s="28"/>
      <c r="BV567" s="28"/>
      <c r="BW567" s="28"/>
      <c r="BX567" s="28"/>
      <c r="BY567" s="28"/>
      <c r="BZ567" s="28"/>
      <c r="CA567" s="28"/>
      <c r="CB567" s="28"/>
      <c r="CC567" s="28"/>
      <c r="CD567" s="28"/>
      <c r="CE567" s="28"/>
      <c r="CF567" s="28"/>
      <c r="CG567" s="28"/>
      <c r="CH567" s="28"/>
      <c r="CI567" s="28"/>
      <c r="CJ567" s="28"/>
      <c r="CK567" s="28"/>
      <c r="CL567" s="28"/>
      <c r="CM567" s="28"/>
      <c r="CN567" s="28"/>
      <c r="CO567" s="28"/>
      <c r="CP567" s="28"/>
      <c r="CQ567" s="28"/>
      <c r="CR567" s="28"/>
      <c r="CS567" s="28"/>
      <c r="CT567" s="28"/>
      <c r="CU567" s="28"/>
      <c r="CV567" s="28"/>
      <c r="CW567" s="28"/>
      <c r="CX567" s="28"/>
      <c r="CY567" s="28"/>
      <c r="CZ567" s="28"/>
      <c r="DA567" s="28"/>
      <c r="DB567" s="28"/>
      <c r="DC567" s="28"/>
      <c r="DD567" s="28"/>
      <c r="DE567" s="28"/>
      <c r="DF567" s="28"/>
      <c r="DG567" s="28"/>
      <c r="DH567" s="28"/>
      <c r="DI567" s="28"/>
      <c r="DJ567" s="28"/>
      <c r="DK567" s="28"/>
      <c r="DL567" s="28"/>
      <c r="DM567" s="28"/>
      <c r="DN567" s="28"/>
      <c r="DO567" s="28"/>
      <c r="DP567" s="28"/>
      <c r="DQ567" s="28"/>
      <c r="DR567" s="28"/>
      <c r="DS567" s="28"/>
      <c r="DT567" s="28"/>
      <c r="DU567" s="28"/>
      <c r="DV567" s="28"/>
      <c r="DW567" s="28"/>
      <c r="DX567" s="28"/>
      <c r="DY567" s="28"/>
      <c r="DZ567" s="28"/>
      <c r="EA567" s="28"/>
      <c r="EB567" s="28"/>
      <c r="EC567" s="28"/>
      <c r="ED567" s="28"/>
      <c r="EE567" s="28"/>
      <c r="EF567" s="28"/>
      <c r="EG567" s="28"/>
      <c r="EH567" s="28"/>
      <c r="EI567" s="28"/>
      <c r="EJ567" s="28"/>
      <c r="EK567" s="28"/>
      <c r="EL567" s="28"/>
      <c r="EM567" s="28"/>
      <c r="EN567" s="28"/>
      <c r="EO567" s="28"/>
      <c r="EP567" s="28"/>
      <c r="EQ567" s="28"/>
      <c r="ER567" s="28"/>
      <c r="ES567" s="28"/>
      <c r="ET567" s="28"/>
      <c r="EU567" s="28"/>
      <c r="EV567" s="28"/>
      <c r="EW567" s="28"/>
      <c r="EX567" s="28"/>
      <c r="EY567" s="28"/>
      <c r="EZ567" s="28"/>
      <c r="FA567" s="28"/>
      <c r="FB567" s="28"/>
      <c r="FC567" s="28"/>
      <c r="FD567" s="28"/>
      <c r="FE567" s="28"/>
      <c r="FF567" s="28"/>
      <c r="FG567" s="28"/>
      <c r="FH567" s="28"/>
      <c r="FI567" s="28"/>
      <c r="FJ567" s="28"/>
      <c r="FK567" s="28"/>
      <c r="FL567" s="28"/>
      <c r="FM567" s="28"/>
      <c r="FN567" s="28"/>
      <c r="FO567" s="28"/>
      <c r="FP567" s="28"/>
      <c r="FQ567" s="28"/>
      <c r="FR567" s="28"/>
      <c r="FS567" s="28"/>
      <c r="FT567" s="28"/>
      <c r="FU567" s="28"/>
      <c r="FV567" s="28"/>
      <c r="FW567" s="28"/>
      <c r="FX567" s="28"/>
      <c r="FY567" s="28"/>
      <c r="FZ567" s="28"/>
      <c r="GA567" s="28"/>
      <c r="GB567" s="28"/>
      <c r="GC567" s="28"/>
      <c r="GD567" s="28"/>
      <c r="GE567" s="28"/>
      <c r="GF567" s="28"/>
      <c r="GG567" s="28"/>
      <c r="GH567" s="28"/>
      <c r="GI567" s="28"/>
      <c r="GJ567" s="28"/>
      <c r="GK567" s="28"/>
      <c r="GL567" s="28"/>
      <c r="GM567" s="28"/>
      <c r="GN567" s="28"/>
      <c r="GO567" s="28"/>
      <c r="GP567" s="28"/>
      <c r="GQ567" s="28"/>
      <c r="GR567" s="28"/>
      <c r="GS567" s="28"/>
      <c r="GT567" s="28"/>
      <c r="GU567" s="28"/>
      <c r="GV567" s="28"/>
      <c r="GW567" s="28"/>
      <c r="GX567" s="28"/>
      <c r="GY567" s="28"/>
      <c r="GZ567" s="28"/>
      <c r="HA567" s="28"/>
      <c r="HB567" s="28"/>
      <c r="HC567" s="28"/>
      <c r="HD567" s="28"/>
      <c r="HE567" s="28"/>
      <c r="HF567" s="28"/>
      <c r="HG567" s="28"/>
      <c r="HH567" s="28"/>
      <c r="HI567" s="28"/>
      <c r="HJ567" s="28"/>
      <c r="HK567" s="28"/>
      <c r="HL567" s="28"/>
      <c r="HM567" s="28"/>
      <c r="HN567" s="28"/>
      <c r="HO567" s="28"/>
      <c r="HP567" s="28"/>
      <c r="HQ567" s="28"/>
      <c r="HR567" s="28"/>
      <c r="HS567" s="28"/>
      <c r="HT567" s="28"/>
      <c r="HU567" s="28"/>
      <c r="HV567" s="28"/>
      <c r="HW567" s="28"/>
      <c r="HX567" s="28"/>
      <c r="HY567" s="28"/>
      <c r="HZ567" s="28"/>
      <c r="IA567" s="28"/>
      <c r="IB567" s="28"/>
      <c r="IC567" s="28"/>
      <c r="ID567" s="28"/>
      <c r="IE567" s="28"/>
      <c r="IF567" s="28"/>
      <c r="IG567" s="28"/>
      <c r="IH567" s="28"/>
      <c r="II567" s="28"/>
      <c r="IJ567" s="28"/>
      <c r="IK567" s="28"/>
      <c r="IL567" s="28"/>
      <c r="IM567" s="28"/>
      <c r="IN567" s="28"/>
      <c r="IO567" s="28"/>
      <c r="IP567" s="28"/>
      <c r="IQ567" s="28"/>
      <c r="IR567" s="28"/>
      <c r="IS567" s="28"/>
      <c r="IT567" s="28"/>
      <c r="IU567" s="28"/>
      <c r="IV567" s="28"/>
      <c r="IW567" s="28"/>
      <c r="IX567" s="28"/>
      <c r="IY567" s="28"/>
      <c r="IZ567" s="28"/>
      <c r="JA567" s="28"/>
      <c r="JB567" s="28"/>
      <c r="JC567" s="28"/>
      <c r="JD567" s="28"/>
      <c r="JE567" s="28"/>
      <c r="JF567" s="28"/>
      <c r="JG567" s="28"/>
      <c r="JH567" s="28"/>
      <c r="JI567" s="28"/>
      <c r="JJ567" s="28"/>
      <c r="JK567" s="28"/>
      <c r="JL567" s="28"/>
      <c r="JM567" s="28"/>
      <c r="JN567" s="28"/>
      <c r="JO567" s="28"/>
      <c r="JP567" s="28"/>
      <c r="JQ567" s="28"/>
      <c r="JR567" s="28"/>
      <c r="JS567" s="28"/>
      <c r="JT567" s="28"/>
      <c r="JU567" s="28"/>
      <c r="JV567" s="28"/>
      <c r="JW567" s="28"/>
      <c r="JX567" s="28"/>
      <c r="JY567" s="28"/>
      <c r="JZ567" s="28"/>
      <c r="KA567" s="28"/>
      <c r="KB567" s="28"/>
      <c r="KC567" s="28"/>
      <c r="KD567" s="28"/>
      <c r="KE567" s="28"/>
      <c r="KF567" s="28"/>
      <c r="KG567" s="28"/>
      <c r="KH567" s="28"/>
      <c r="KI567" s="28"/>
      <c r="KJ567" s="28"/>
      <c r="KK567" s="28"/>
      <c r="KL567" s="28"/>
      <c r="KM567" s="28"/>
      <c r="KN567" s="28"/>
      <c r="KO567" s="28"/>
      <c r="KP567" s="28"/>
      <c r="KQ567" s="28"/>
      <c r="KR567" s="28"/>
      <c r="KS567" s="28"/>
      <c r="KT567" s="28"/>
      <c r="KU567" s="28"/>
      <c r="KV567" s="28"/>
      <c r="KW567" s="28"/>
      <c r="KX567" s="28"/>
      <c r="KY567" s="28"/>
      <c r="KZ567" s="28"/>
      <c r="LA567" s="28"/>
      <c r="LB567" s="28"/>
      <c r="LC567" s="28"/>
      <c r="LD567" s="28"/>
      <c r="LE567" s="28"/>
      <c r="LF567" s="28"/>
      <c r="LG567" s="28"/>
      <c r="LH567" s="28"/>
      <c r="LI567" s="28"/>
      <c r="LJ567" s="28"/>
      <c r="LK567" s="28"/>
      <c r="LL567" s="28"/>
      <c r="LM567" s="28"/>
      <c r="LN567" s="28"/>
      <c r="LO567" s="28"/>
      <c r="LP567" s="28"/>
      <c r="LQ567" s="28"/>
      <c r="LR567" s="28"/>
      <c r="LS567" s="28"/>
      <c r="LT567" s="28"/>
      <c r="LU567" s="28"/>
      <c r="LV567" s="28"/>
      <c r="LW567" s="28"/>
      <c r="LX567" s="28"/>
      <c r="LY567" s="28"/>
      <c r="LZ567" s="28"/>
      <c r="MA567" s="28"/>
      <c r="MB567" s="28"/>
      <c r="MC567" s="28"/>
      <c r="MD567" s="28"/>
      <c r="ME567" s="28"/>
      <c r="MF567" s="28"/>
      <c r="MG567" s="28"/>
      <c r="MH567" s="28"/>
      <c r="MI567" s="28"/>
      <c r="MJ567" s="28"/>
      <c r="MK567" s="28"/>
      <c r="ML567" s="28"/>
      <c r="MM567" s="28"/>
      <c r="MN567" s="28"/>
      <c r="MO567" s="28"/>
      <c r="MP567" s="28"/>
      <c r="MQ567" s="28"/>
      <c r="MR567" s="28"/>
      <c r="MS567" s="28"/>
      <c r="MT567" s="28"/>
      <c r="MU567" s="28"/>
      <c r="MV567" s="28"/>
      <c r="MW567" s="28"/>
      <c r="MX567" s="28"/>
      <c r="MY567" s="28"/>
      <c r="MZ567" s="28"/>
      <c r="NA567" s="28"/>
      <c r="NB567" s="28"/>
      <c r="NC567" s="28"/>
      <c r="ND567" s="28"/>
      <c r="NE567" s="28"/>
      <c r="NF567" s="28"/>
      <c r="NG567" s="28"/>
      <c r="NH567" s="28"/>
      <c r="NI567" s="28"/>
      <c r="NJ567" s="28"/>
      <c r="NK567" s="28"/>
      <c r="NL567" s="28"/>
      <c r="NM567" s="28"/>
      <c r="NN567" s="28"/>
      <c r="NO567" s="28"/>
      <c r="NP567" s="28"/>
      <c r="NQ567" s="28"/>
      <c r="NR567" s="28"/>
      <c r="NS567" s="28"/>
      <c r="NT567" s="28"/>
      <c r="NU567" s="28"/>
      <c r="NV567" s="28"/>
      <c r="NW567" s="28"/>
      <c r="NX567" s="28"/>
      <c r="NY567" s="28"/>
      <c r="NZ567" s="28"/>
      <c r="OA567" s="28"/>
      <c r="OB567" s="28"/>
      <c r="OC567" s="28"/>
      <c r="OD567" s="28"/>
      <c r="OE567" s="28"/>
      <c r="OF567" s="28"/>
      <c r="OG567" s="28"/>
      <c r="OH567" s="28"/>
      <c r="OI567" s="28"/>
      <c r="OJ567" s="28"/>
      <c r="OK567" s="28"/>
      <c r="OL567" s="28"/>
      <c r="OM567" s="28"/>
      <c r="ON567" s="28"/>
      <c r="OO567" s="28"/>
      <c r="OP567" s="28"/>
      <c r="OQ567" s="28"/>
      <c r="OR567" s="28"/>
      <c r="OS567" s="28"/>
      <c r="OT567" s="28"/>
      <c r="OU567" s="28"/>
      <c r="OV567" s="28"/>
      <c r="OW567" s="28"/>
      <c r="OX567" s="28"/>
      <c r="OY567" s="28"/>
      <c r="OZ567" s="28"/>
      <c r="PA567" s="28"/>
      <c r="PB567" s="28"/>
      <c r="PC567" s="28"/>
      <c r="PD567" s="28"/>
      <c r="PE567" s="28"/>
      <c r="PF567" s="28"/>
      <c r="PG567" s="28"/>
      <c r="PH567" s="28"/>
      <c r="PI567" s="28"/>
      <c r="PJ567" s="28"/>
      <c r="PK567" s="28"/>
      <c r="PL567" s="28"/>
      <c r="PM567" s="28"/>
      <c r="PN567" s="28"/>
      <c r="PO567" s="28"/>
      <c r="PP567" s="28"/>
      <c r="PQ567" s="28"/>
      <c r="PR567" s="28"/>
      <c r="PS567" s="28"/>
      <c r="PT567" s="28"/>
      <c r="PU567" s="28"/>
      <c r="PV567" s="28"/>
      <c r="PW567" s="28"/>
      <c r="PX567" s="28"/>
      <c r="PY567" s="28"/>
      <c r="PZ567" s="28"/>
    </row>
    <row r="568" spans="1:442" s="66" customFormat="1" ht="64.5" customHeight="1" x14ac:dyDescent="0.3">
      <c r="A568" s="26"/>
      <c r="B568" s="173"/>
      <c r="C568" s="173"/>
      <c r="D568" s="173"/>
      <c r="E568" s="182"/>
      <c r="F568" s="182"/>
      <c r="G568" s="182"/>
      <c r="H568" s="173"/>
      <c r="I568" s="173"/>
      <c r="J568" s="9" t="s">
        <v>127</v>
      </c>
      <c r="K568" s="6" t="s">
        <v>128</v>
      </c>
      <c r="L568" s="6" t="s">
        <v>85</v>
      </c>
      <c r="M568" s="10">
        <v>4</v>
      </c>
      <c r="N568" s="174"/>
      <c r="O568" s="173"/>
      <c r="P568" s="173"/>
      <c r="Q568" s="173"/>
      <c r="R568" s="191"/>
      <c r="S568" s="191"/>
      <c r="T568" s="197"/>
      <c r="U568" s="197"/>
      <c r="V568" s="199"/>
      <c r="W568" s="199"/>
      <c r="X568" s="199"/>
      <c r="Y568" s="199"/>
      <c r="Z568" s="199"/>
      <c r="AA568" s="199"/>
      <c r="AB568" s="199"/>
      <c r="AC568" s="174"/>
      <c r="AD568" s="175"/>
      <c r="AE568" s="175"/>
      <c r="AF568" s="173"/>
      <c r="AG568" s="174"/>
      <c r="AH568" s="174"/>
      <c r="AI568" s="174"/>
      <c r="AJ568" s="173"/>
      <c r="AK568" s="28"/>
      <c r="AL568" s="28"/>
      <c r="AM568" s="28"/>
      <c r="AN568" s="28"/>
      <c r="AO568" s="28"/>
      <c r="AP568" s="28"/>
      <c r="AQ568" s="28"/>
      <c r="AR568" s="28"/>
      <c r="AS568" s="28"/>
      <c r="AT568" s="28"/>
      <c r="AU568" s="28"/>
      <c r="AV568" s="28"/>
      <c r="AW568" s="28"/>
      <c r="AX568" s="28"/>
      <c r="AY568" s="28"/>
      <c r="AZ568" s="28"/>
      <c r="BA568" s="28"/>
      <c r="BB568" s="28"/>
      <c r="BC568" s="28"/>
      <c r="BD568" s="28"/>
      <c r="BE568" s="28"/>
      <c r="BF568" s="28"/>
      <c r="BG568" s="28"/>
      <c r="BH568" s="28"/>
      <c r="BI568" s="28"/>
      <c r="BJ568" s="28"/>
      <c r="BK568" s="28"/>
      <c r="BL568" s="28"/>
      <c r="BM568" s="28"/>
      <c r="BN568" s="28"/>
      <c r="BO568" s="28"/>
      <c r="BP568" s="28"/>
      <c r="BQ568" s="28"/>
      <c r="BR568" s="28"/>
      <c r="BS568" s="28"/>
      <c r="BT568" s="28"/>
      <c r="BU568" s="28"/>
      <c r="BV568" s="28"/>
      <c r="BW568" s="28"/>
      <c r="BX568" s="28"/>
      <c r="BY568" s="28"/>
      <c r="BZ568" s="28"/>
      <c r="CA568" s="28"/>
      <c r="CB568" s="28"/>
      <c r="CC568" s="28"/>
      <c r="CD568" s="28"/>
      <c r="CE568" s="28"/>
      <c r="CF568" s="28"/>
      <c r="CG568" s="28"/>
      <c r="CH568" s="28"/>
      <c r="CI568" s="28"/>
      <c r="CJ568" s="28"/>
      <c r="CK568" s="28"/>
      <c r="CL568" s="28"/>
      <c r="CM568" s="28"/>
      <c r="CN568" s="28"/>
      <c r="CO568" s="28"/>
      <c r="CP568" s="28"/>
      <c r="CQ568" s="28"/>
      <c r="CR568" s="28"/>
      <c r="CS568" s="28"/>
      <c r="CT568" s="28"/>
      <c r="CU568" s="28"/>
      <c r="CV568" s="28"/>
      <c r="CW568" s="28"/>
      <c r="CX568" s="28"/>
      <c r="CY568" s="28"/>
      <c r="CZ568" s="28"/>
      <c r="DA568" s="28"/>
      <c r="DB568" s="28"/>
      <c r="DC568" s="28"/>
      <c r="DD568" s="28"/>
      <c r="DE568" s="28"/>
      <c r="DF568" s="28"/>
      <c r="DG568" s="28"/>
      <c r="DH568" s="28"/>
      <c r="DI568" s="28"/>
      <c r="DJ568" s="28"/>
      <c r="DK568" s="28"/>
      <c r="DL568" s="28"/>
      <c r="DM568" s="28"/>
      <c r="DN568" s="28"/>
      <c r="DO568" s="28"/>
      <c r="DP568" s="28"/>
      <c r="DQ568" s="28"/>
      <c r="DR568" s="28"/>
      <c r="DS568" s="28"/>
      <c r="DT568" s="28"/>
      <c r="DU568" s="28"/>
      <c r="DV568" s="28"/>
      <c r="DW568" s="28"/>
      <c r="DX568" s="28"/>
      <c r="DY568" s="28"/>
      <c r="DZ568" s="28"/>
      <c r="EA568" s="28"/>
      <c r="EB568" s="28"/>
      <c r="EC568" s="28"/>
      <c r="ED568" s="28"/>
      <c r="EE568" s="28"/>
      <c r="EF568" s="28"/>
      <c r="EG568" s="28"/>
      <c r="EH568" s="28"/>
      <c r="EI568" s="28"/>
      <c r="EJ568" s="28"/>
      <c r="EK568" s="28"/>
      <c r="EL568" s="28"/>
      <c r="EM568" s="28"/>
      <c r="EN568" s="28"/>
      <c r="EO568" s="28"/>
      <c r="EP568" s="28"/>
      <c r="EQ568" s="28"/>
      <c r="ER568" s="28"/>
      <c r="ES568" s="28"/>
      <c r="ET568" s="28"/>
      <c r="EU568" s="28"/>
      <c r="EV568" s="28"/>
      <c r="EW568" s="28"/>
      <c r="EX568" s="28"/>
      <c r="EY568" s="28"/>
      <c r="EZ568" s="28"/>
      <c r="FA568" s="28"/>
      <c r="FB568" s="28"/>
      <c r="FC568" s="28"/>
      <c r="FD568" s="28"/>
      <c r="FE568" s="28"/>
      <c r="FF568" s="28"/>
      <c r="FG568" s="28"/>
      <c r="FH568" s="28"/>
      <c r="FI568" s="28"/>
      <c r="FJ568" s="28"/>
      <c r="FK568" s="28"/>
      <c r="FL568" s="28"/>
      <c r="FM568" s="28"/>
      <c r="FN568" s="28"/>
      <c r="FO568" s="28"/>
      <c r="FP568" s="28"/>
      <c r="FQ568" s="28"/>
      <c r="FR568" s="28"/>
      <c r="FS568" s="28"/>
      <c r="FT568" s="28"/>
      <c r="FU568" s="28"/>
      <c r="FV568" s="28"/>
      <c r="FW568" s="28"/>
      <c r="FX568" s="28"/>
      <c r="FY568" s="28"/>
      <c r="FZ568" s="28"/>
      <c r="GA568" s="28"/>
      <c r="GB568" s="28"/>
      <c r="GC568" s="28"/>
      <c r="GD568" s="28"/>
      <c r="GE568" s="28"/>
      <c r="GF568" s="28"/>
      <c r="GG568" s="28"/>
      <c r="GH568" s="28"/>
      <c r="GI568" s="28"/>
      <c r="GJ568" s="28"/>
      <c r="GK568" s="28"/>
      <c r="GL568" s="28"/>
      <c r="GM568" s="28"/>
      <c r="GN568" s="28"/>
      <c r="GO568" s="28"/>
      <c r="GP568" s="28"/>
      <c r="GQ568" s="28"/>
      <c r="GR568" s="28"/>
      <c r="GS568" s="28"/>
      <c r="GT568" s="28"/>
      <c r="GU568" s="28"/>
      <c r="GV568" s="28"/>
      <c r="GW568" s="28"/>
      <c r="GX568" s="28"/>
      <c r="GY568" s="28"/>
      <c r="GZ568" s="28"/>
      <c r="HA568" s="28"/>
      <c r="HB568" s="28"/>
      <c r="HC568" s="28"/>
      <c r="HD568" s="28"/>
      <c r="HE568" s="28"/>
      <c r="HF568" s="28"/>
      <c r="HG568" s="28"/>
      <c r="HH568" s="28"/>
      <c r="HI568" s="28"/>
      <c r="HJ568" s="28"/>
      <c r="HK568" s="28"/>
      <c r="HL568" s="28"/>
      <c r="HM568" s="28"/>
      <c r="HN568" s="28"/>
      <c r="HO568" s="28"/>
      <c r="HP568" s="28"/>
      <c r="HQ568" s="28"/>
      <c r="HR568" s="28"/>
      <c r="HS568" s="28"/>
      <c r="HT568" s="28"/>
      <c r="HU568" s="28"/>
      <c r="HV568" s="28"/>
      <c r="HW568" s="28"/>
      <c r="HX568" s="28"/>
      <c r="HY568" s="28"/>
      <c r="HZ568" s="28"/>
      <c r="IA568" s="28"/>
      <c r="IB568" s="28"/>
      <c r="IC568" s="28"/>
      <c r="ID568" s="28"/>
      <c r="IE568" s="28"/>
      <c r="IF568" s="28"/>
      <c r="IG568" s="28"/>
      <c r="IH568" s="28"/>
      <c r="II568" s="28"/>
      <c r="IJ568" s="28"/>
      <c r="IK568" s="28"/>
      <c r="IL568" s="28"/>
      <c r="IM568" s="28"/>
      <c r="IN568" s="28"/>
      <c r="IO568" s="28"/>
      <c r="IP568" s="28"/>
      <c r="IQ568" s="28"/>
      <c r="IR568" s="28"/>
      <c r="IS568" s="28"/>
      <c r="IT568" s="28"/>
      <c r="IU568" s="28"/>
      <c r="IV568" s="28"/>
      <c r="IW568" s="28"/>
      <c r="IX568" s="28"/>
      <c r="IY568" s="28"/>
      <c r="IZ568" s="28"/>
      <c r="JA568" s="28"/>
      <c r="JB568" s="28"/>
      <c r="JC568" s="28"/>
      <c r="JD568" s="28"/>
      <c r="JE568" s="28"/>
      <c r="JF568" s="28"/>
      <c r="JG568" s="28"/>
      <c r="JH568" s="28"/>
      <c r="JI568" s="28"/>
      <c r="JJ568" s="28"/>
      <c r="JK568" s="28"/>
      <c r="JL568" s="28"/>
      <c r="JM568" s="28"/>
      <c r="JN568" s="28"/>
      <c r="JO568" s="28"/>
      <c r="JP568" s="28"/>
      <c r="JQ568" s="28"/>
      <c r="JR568" s="28"/>
      <c r="JS568" s="28"/>
      <c r="JT568" s="28"/>
      <c r="JU568" s="28"/>
      <c r="JV568" s="28"/>
      <c r="JW568" s="28"/>
      <c r="JX568" s="28"/>
      <c r="JY568" s="28"/>
      <c r="JZ568" s="28"/>
      <c r="KA568" s="28"/>
      <c r="KB568" s="28"/>
      <c r="KC568" s="28"/>
      <c r="KD568" s="28"/>
      <c r="KE568" s="28"/>
      <c r="KF568" s="28"/>
      <c r="KG568" s="28"/>
      <c r="KH568" s="28"/>
      <c r="KI568" s="28"/>
      <c r="KJ568" s="28"/>
      <c r="KK568" s="28"/>
      <c r="KL568" s="28"/>
      <c r="KM568" s="28"/>
      <c r="KN568" s="28"/>
      <c r="KO568" s="28"/>
      <c r="KP568" s="28"/>
      <c r="KQ568" s="28"/>
      <c r="KR568" s="28"/>
      <c r="KS568" s="28"/>
      <c r="KT568" s="28"/>
      <c r="KU568" s="28"/>
      <c r="KV568" s="28"/>
      <c r="KW568" s="28"/>
      <c r="KX568" s="28"/>
      <c r="KY568" s="28"/>
      <c r="KZ568" s="28"/>
      <c r="LA568" s="28"/>
      <c r="LB568" s="28"/>
      <c r="LC568" s="28"/>
      <c r="LD568" s="28"/>
      <c r="LE568" s="28"/>
      <c r="LF568" s="28"/>
      <c r="LG568" s="28"/>
      <c r="LH568" s="28"/>
      <c r="LI568" s="28"/>
      <c r="LJ568" s="28"/>
      <c r="LK568" s="28"/>
      <c r="LL568" s="28"/>
      <c r="LM568" s="28"/>
      <c r="LN568" s="28"/>
      <c r="LO568" s="28"/>
      <c r="LP568" s="28"/>
      <c r="LQ568" s="28"/>
      <c r="LR568" s="28"/>
      <c r="LS568" s="28"/>
      <c r="LT568" s="28"/>
      <c r="LU568" s="28"/>
      <c r="LV568" s="28"/>
      <c r="LW568" s="28"/>
      <c r="LX568" s="28"/>
      <c r="LY568" s="28"/>
      <c r="LZ568" s="28"/>
      <c r="MA568" s="28"/>
      <c r="MB568" s="28"/>
      <c r="MC568" s="28"/>
      <c r="MD568" s="28"/>
      <c r="ME568" s="28"/>
      <c r="MF568" s="28"/>
      <c r="MG568" s="28"/>
      <c r="MH568" s="28"/>
      <c r="MI568" s="28"/>
      <c r="MJ568" s="28"/>
      <c r="MK568" s="28"/>
      <c r="ML568" s="28"/>
      <c r="MM568" s="28"/>
      <c r="MN568" s="28"/>
      <c r="MO568" s="28"/>
      <c r="MP568" s="28"/>
      <c r="MQ568" s="28"/>
      <c r="MR568" s="28"/>
      <c r="MS568" s="28"/>
      <c r="MT568" s="28"/>
      <c r="MU568" s="28"/>
      <c r="MV568" s="28"/>
      <c r="MW568" s="28"/>
      <c r="MX568" s="28"/>
      <c r="MY568" s="28"/>
      <c r="MZ568" s="28"/>
      <c r="NA568" s="28"/>
      <c r="NB568" s="28"/>
      <c r="NC568" s="28"/>
      <c r="ND568" s="28"/>
      <c r="NE568" s="28"/>
      <c r="NF568" s="28"/>
      <c r="NG568" s="28"/>
      <c r="NH568" s="28"/>
      <c r="NI568" s="28"/>
      <c r="NJ568" s="28"/>
      <c r="NK568" s="28"/>
      <c r="NL568" s="28"/>
      <c r="NM568" s="28"/>
      <c r="NN568" s="28"/>
      <c r="NO568" s="28"/>
      <c r="NP568" s="28"/>
      <c r="NQ568" s="28"/>
      <c r="NR568" s="28"/>
      <c r="NS568" s="28"/>
      <c r="NT568" s="28"/>
      <c r="NU568" s="28"/>
      <c r="NV568" s="28"/>
      <c r="NW568" s="28"/>
      <c r="NX568" s="28"/>
      <c r="NY568" s="28"/>
      <c r="NZ568" s="28"/>
      <c r="OA568" s="28"/>
      <c r="OB568" s="28"/>
      <c r="OC568" s="28"/>
      <c r="OD568" s="28"/>
      <c r="OE568" s="28"/>
      <c r="OF568" s="28"/>
      <c r="OG568" s="28"/>
      <c r="OH568" s="28"/>
      <c r="OI568" s="28"/>
      <c r="OJ568" s="28"/>
      <c r="OK568" s="28"/>
      <c r="OL568" s="28"/>
      <c r="OM568" s="28"/>
      <c r="ON568" s="28"/>
      <c r="OO568" s="28"/>
      <c r="OP568" s="28"/>
      <c r="OQ568" s="28"/>
      <c r="OR568" s="28"/>
      <c r="OS568" s="28"/>
      <c r="OT568" s="28"/>
      <c r="OU568" s="28"/>
      <c r="OV568" s="28"/>
      <c r="OW568" s="28"/>
      <c r="OX568" s="28"/>
      <c r="OY568" s="28"/>
      <c r="OZ568" s="28"/>
      <c r="PA568" s="28"/>
      <c r="PB568" s="28"/>
      <c r="PC568" s="28"/>
      <c r="PD568" s="28"/>
      <c r="PE568" s="28"/>
      <c r="PF568" s="28"/>
      <c r="PG568" s="28"/>
      <c r="PH568" s="28"/>
      <c r="PI568" s="28"/>
      <c r="PJ568" s="28"/>
      <c r="PK568" s="28"/>
      <c r="PL568" s="28"/>
      <c r="PM568" s="28"/>
      <c r="PN568" s="28"/>
      <c r="PO568" s="28"/>
      <c r="PP568" s="28"/>
      <c r="PQ568" s="28"/>
      <c r="PR568" s="28"/>
      <c r="PS568" s="28"/>
      <c r="PT568" s="28"/>
      <c r="PU568" s="28"/>
      <c r="PV568" s="28"/>
      <c r="PW568" s="28"/>
      <c r="PX568" s="28"/>
      <c r="PY568" s="28"/>
      <c r="PZ568" s="28"/>
    </row>
    <row r="569" spans="1:442" s="65" customFormat="1" ht="66.650000000000006" customHeight="1" x14ac:dyDescent="0.3">
      <c r="A569" s="26"/>
      <c r="B569" s="173" t="s">
        <v>623</v>
      </c>
      <c r="C569" s="173" t="s">
        <v>625</v>
      </c>
      <c r="D569" s="173" t="s">
        <v>66</v>
      </c>
      <c r="E569" s="182" t="s">
        <v>67</v>
      </c>
      <c r="F569" s="182" t="s">
        <v>132</v>
      </c>
      <c r="G569" s="182" t="s">
        <v>69</v>
      </c>
      <c r="H569" s="173" t="s">
        <v>70</v>
      </c>
      <c r="I569" s="173" t="s">
        <v>79</v>
      </c>
      <c r="J569" s="9" t="s">
        <v>113</v>
      </c>
      <c r="K569" s="6" t="s">
        <v>114</v>
      </c>
      <c r="L569" s="6" t="s">
        <v>115</v>
      </c>
      <c r="M569" s="6">
        <v>2</v>
      </c>
      <c r="N569" s="174" t="s">
        <v>108</v>
      </c>
      <c r="O569" s="186" t="s">
        <v>624</v>
      </c>
      <c r="P569" s="173" t="s">
        <v>75</v>
      </c>
      <c r="Q569" s="173" t="s">
        <v>76</v>
      </c>
      <c r="R569" s="191" t="s">
        <v>77</v>
      </c>
      <c r="S569" s="191" t="s">
        <v>109</v>
      </c>
      <c r="T569" s="197">
        <f>V569+Y569</f>
        <v>106465.01</v>
      </c>
      <c r="U569" s="197" t="s">
        <v>79</v>
      </c>
      <c r="V569" s="199">
        <v>90495.25</v>
      </c>
      <c r="W569" s="199" t="s">
        <v>79</v>
      </c>
      <c r="X569" s="199" t="s">
        <v>79</v>
      </c>
      <c r="Y569" s="199">
        <v>15969.76</v>
      </c>
      <c r="Z569" s="199" t="s">
        <v>79</v>
      </c>
      <c r="AA569" s="199" t="s">
        <v>79</v>
      </c>
      <c r="AB569" s="199">
        <v>35376.019999999997</v>
      </c>
      <c r="AC569" s="174" t="s">
        <v>80</v>
      </c>
      <c r="AD569" s="175" t="s">
        <v>79</v>
      </c>
      <c r="AE569" s="175">
        <f>V569+Y569</f>
        <v>106465.01</v>
      </c>
      <c r="AF569" s="173" t="s">
        <v>79</v>
      </c>
      <c r="AG569" s="174" t="s">
        <v>33</v>
      </c>
      <c r="AH569" s="174" t="s">
        <v>316</v>
      </c>
      <c r="AI569" s="174" t="s">
        <v>382</v>
      </c>
      <c r="AJ569" s="173"/>
      <c r="AK569" s="28"/>
      <c r="AL569" s="28"/>
      <c r="AM569" s="28"/>
      <c r="AN569" s="28"/>
      <c r="AO569" s="28"/>
      <c r="AP569" s="28"/>
      <c r="AQ569" s="28"/>
      <c r="AR569" s="28"/>
      <c r="AS569" s="28"/>
      <c r="AT569" s="28"/>
      <c r="AU569" s="28"/>
      <c r="AV569" s="28"/>
      <c r="AW569" s="28"/>
      <c r="AX569" s="28"/>
      <c r="AY569" s="28"/>
      <c r="AZ569" s="28"/>
      <c r="BA569" s="28"/>
      <c r="BB569" s="28"/>
      <c r="BC569" s="28"/>
      <c r="BD569" s="28"/>
      <c r="BE569" s="28"/>
      <c r="BF569" s="28"/>
      <c r="BG569" s="28"/>
      <c r="BH569" s="28"/>
      <c r="BI569" s="28"/>
      <c r="BJ569" s="28"/>
      <c r="BK569" s="28"/>
      <c r="BL569" s="28"/>
      <c r="BM569" s="28"/>
      <c r="BN569" s="28"/>
      <c r="BO569" s="28"/>
      <c r="BP569" s="28"/>
      <c r="BQ569" s="28"/>
      <c r="BR569" s="28"/>
      <c r="BS569" s="28"/>
      <c r="BT569" s="28"/>
      <c r="BU569" s="28"/>
      <c r="BV569" s="28"/>
      <c r="BW569" s="28"/>
      <c r="BX569" s="28"/>
      <c r="BY569" s="28"/>
      <c r="BZ569" s="28"/>
      <c r="CA569" s="28"/>
      <c r="CB569" s="28"/>
      <c r="CC569" s="28"/>
      <c r="CD569" s="28"/>
      <c r="CE569" s="28"/>
      <c r="CF569" s="28"/>
      <c r="CG569" s="28"/>
      <c r="CH569" s="28"/>
      <c r="CI569" s="28"/>
      <c r="CJ569" s="28"/>
      <c r="CK569" s="28"/>
      <c r="CL569" s="28"/>
      <c r="CM569" s="28"/>
      <c r="CN569" s="28"/>
      <c r="CO569" s="28"/>
      <c r="CP569" s="28"/>
      <c r="CQ569" s="28"/>
      <c r="CR569" s="28"/>
      <c r="CS569" s="28"/>
      <c r="CT569" s="28"/>
      <c r="CU569" s="28"/>
      <c r="CV569" s="28"/>
      <c r="CW569" s="28"/>
      <c r="CX569" s="28"/>
      <c r="CY569" s="28"/>
      <c r="CZ569" s="28"/>
      <c r="DA569" s="28"/>
      <c r="DB569" s="28"/>
      <c r="DC569" s="28"/>
      <c r="DD569" s="28"/>
      <c r="DE569" s="28"/>
      <c r="DF569" s="28"/>
      <c r="DG569" s="28"/>
      <c r="DH569" s="28"/>
      <c r="DI569" s="28"/>
      <c r="DJ569" s="28"/>
      <c r="DK569" s="28"/>
      <c r="DL569" s="28"/>
      <c r="DM569" s="28"/>
      <c r="DN569" s="28"/>
      <c r="DO569" s="28"/>
      <c r="DP569" s="28"/>
      <c r="DQ569" s="28"/>
      <c r="DR569" s="28"/>
      <c r="DS569" s="28"/>
      <c r="DT569" s="28"/>
      <c r="DU569" s="28"/>
      <c r="DV569" s="28"/>
      <c r="DW569" s="28"/>
      <c r="DX569" s="28"/>
      <c r="DY569" s="28"/>
      <c r="DZ569" s="28"/>
      <c r="EA569" s="28"/>
      <c r="EB569" s="28"/>
      <c r="EC569" s="28"/>
      <c r="ED569" s="28"/>
      <c r="EE569" s="28"/>
      <c r="EF569" s="28"/>
      <c r="EG569" s="28"/>
      <c r="EH569" s="28"/>
      <c r="EI569" s="28"/>
      <c r="EJ569" s="28"/>
      <c r="EK569" s="28"/>
      <c r="EL569" s="28"/>
      <c r="EM569" s="28"/>
      <c r="EN569" s="28"/>
      <c r="EO569" s="28"/>
      <c r="EP569" s="28"/>
      <c r="EQ569" s="28"/>
      <c r="ER569" s="28"/>
      <c r="ES569" s="28"/>
      <c r="ET569" s="28"/>
      <c r="EU569" s="28"/>
      <c r="EV569" s="28"/>
      <c r="EW569" s="28"/>
      <c r="EX569" s="28"/>
      <c r="EY569" s="28"/>
      <c r="EZ569" s="28"/>
      <c r="FA569" s="28"/>
      <c r="FB569" s="28"/>
      <c r="FC569" s="28"/>
      <c r="FD569" s="28"/>
      <c r="FE569" s="28"/>
      <c r="FF569" s="28"/>
      <c r="FG569" s="28"/>
      <c r="FH569" s="28"/>
      <c r="FI569" s="28"/>
      <c r="FJ569" s="28"/>
      <c r="FK569" s="28"/>
      <c r="FL569" s="28"/>
      <c r="FM569" s="28"/>
      <c r="FN569" s="28"/>
      <c r="FO569" s="28"/>
      <c r="FP569" s="28"/>
      <c r="FQ569" s="28"/>
      <c r="FR569" s="28"/>
      <c r="FS569" s="28"/>
      <c r="FT569" s="28"/>
      <c r="FU569" s="28"/>
      <c r="FV569" s="28"/>
      <c r="FW569" s="28"/>
      <c r="FX569" s="28"/>
      <c r="FY569" s="28"/>
      <c r="FZ569" s="28"/>
      <c r="GA569" s="28"/>
      <c r="GB569" s="28"/>
      <c r="GC569" s="28"/>
      <c r="GD569" s="28"/>
      <c r="GE569" s="28"/>
      <c r="GF569" s="28"/>
      <c r="GG569" s="28"/>
      <c r="GH569" s="28"/>
      <c r="GI569" s="28"/>
      <c r="GJ569" s="28"/>
      <c r="GK569" s="28"/>
      <c r="GL569" s="28"/>
      <c r="GM569" s="28"/>
      <c r="GN569" s="28"/>
      <c r="GO569" s="28"/>
      <c r="GP569" s="28"/>
      <c r="GQ569" s="28"/>
      <c r="GR569" s="28"/>
      <c r="GS569" s="28"/>
      <c r="GT569" s="28"/>
      <c r="GU569" s="28"/>
      <c r="GV569" s="28"/>
      <c r="GW569" s="28"/>
      <c r="GX569" s="28"/>
      <c r="GY569" s="28"/>
      <c r="GZ569" s="28"/>
      <c r="HA569" s="28"/>
      <c r="HB569" s="28"/>
      <c r="HC569" s="28"/>
      <c r="HD569" s="28"/>
      <c r="HE569" s="28"/>
      <c r="HF569" s="28"/>
      <c r="HG569" s="28"/>
      <c r="HH569" s="28"/>
      <c r="HI569" s="28"/>
      <c r="HJ569" s="28"/>
      <c r="HK569" s="28"/>
      <c r="HL569" s="28"/>
      <c r="HM569" s="28"/>
      <c r="HN569" s="28"/>
      <c r="HO569" s="28"/>
      <c r="HP569" s="28"/>
      <c r="HQ569" s="28"/>
      <c r="HR569" s="28"/>
      <c r="HS569" s="28"/>
      <c r="HT569" s="28"/>
      <c r="HU569" s="28"/>
      <c r="HV569" s="28"/>
      <c r="HW569" s="28"/>
      <c r="HX569" s="28"/>
      <c r="HY569" s="28"/>
      <c r="HZ569" s="28"/>
      <c r="IA569" s="28"/>
      <c r="IB569" s="28"/>
      <c r="IC569" s="28"/>
      <c r="ID569" s="28"/>
      <c r="IE569" s="28"/>
      <c r="IF569" s="28"/>
      <c r="IG569" s="28"/>
      <c r="IH569" s="28"/>
      <c r="II569" s="28"/>
      <c r="IJ569" s="28"/>
      <c r="IK569" s="28"/>
      <c r="IL569" s="28"/>
      <c r="IM569" s="28"/>
      <c r="IN569" s="28"/>
      <c r="IO569" s="28"/>
      <c r="IP569" s="28"/>
      <c r="IQ569" s="28"/>
      <c r="IR569" s="28"/>
      <c r="IS569" s="28"/>
      <c r="IT569" s="28"/>
      <c r="IU569" s="28"/>
      <c r="IV569" s="28"/>
      <c r="IW569" s="28"/>
      <c r="IX569" s="28"/>
      <c r="IY569" s="28"/>
      <c r="IZ569" s="28"/>
      <c r="JA569" s="28"/>
      <c r="JB569" s="28"/>
      <c r="JC569" s="28"/>
      <c r="JD569" s="28"/>
      <c r="JE569" s="28"/>
      <c r="JF569" s="28"/>
      <c r="JG569" s="28"/>
      <c r="JH569" s="28"/>
      <c r="JI569" s="28"/>
      <c r="JJ569" s="28"/>
      <c r="JK569" s="28"/>
      <c r="JL569" s="28"/>
      <c r="JM569" s="28"/>
      <c r="JN569" s="28"/>
      <c r="JO569" s="28"/>
      <c r="JP569" s="28"/>
      <c r="JQ569" s="28"/>
      <c r="JR569" s="28"/>
      <c r="JS569" s="28"/>
      <c r="JT569" s="28"/>
      <c r="JU569" s="28"/>
      <c r="JV569" s="28"/>
      <c r="JW569" s="28"/>
      <c r="JX569" s="28"/>
      <c r="JY569" s="28"/>
      <c r="JZ569" s="28"/>
      <c r="KA569" s="28"/>
      <c r="KB569" s="28"/>
      <c r="KC569" s="28"/>
      <c r="KD569" s="28"/>
      <c r="KE569" s="28"/>
      <c r="KF569" s="28"/>
      <c r="KG569" s="28"/>
      <c r="KH569" s="28"/>
      <c r="KI569" s="28"/>
      <c r="KJ569" s="28"/>
      <c r="KK569" s="28"/>
      <c r="KL569" s="28"/>
      <c r="KM569" s="28"/>
      <c r="KN569" s="28"/>
      <c r="KO569" s="28"/>
      <c r="KP569" s="28"/>
      <c r="KQ569" s="28"/>
      <c r="KR569" s="28"/>
      <c r="KS569" s="28"/>
      <c r="KT569" s="28"/>
      <c r="KU569" s="28"/>
      <c r="KV569" s="28"/>
      <c r="KW569" s="28"/>
      <c r="KX569" s="28"/>
      <c r="KY569" s="28"/>
      <c r="KZ569" s="28"/>
      <c r="LA569" s="28"/>
      <c r="LB569" s="28"/>
      <c r="LC569" s="28"/>
      <c r="LD569" s="28"/>
      <c r="LE569" s="28"/>
      <c r="LF569" s="28"/>
      <c r="LG569" s="28"/>
      <c r="LH569" s="28"/>
      <c r="LI569" s="28"/>
      <c r="LJ569" s="28"/>
      <c r="LK569" s="28"/>
      <c r="LL569" s="28"/>
      <c r="LM569" s="28"/>
      <c r="LN569" s="28"/>
      <c r="LO569" s="28"/>
      <c r="LP569" s="28"/>
      <c r="LQ569" s="28"/>
      <c r="LR569" s="28"/>
      <c r="LS569" s="28"/>
      <c r="LT569" s="28"/>
      <c r="LU569" s="28"/>
      <c r="LV569" s="28"/>
      <c r="LW569" s="28"/>
      <c r="LX569" s="28"/>
      <c r="LY569" s="28"/>
      <c r="LZ569" s="28"/>
      <c r="MA569" s="28"/>
      <c r="MB569" s="28"/>
      <c r="MC569" s="28"/>
      <c r="MD569" s="28"/>
      <c r="ME569" s="28"/>
      <c r="MF569" s="28"/>
      <c r="MG569" s="28"/>
      <c r="MH569" s="28"/>
      <c r="MI569" s="28"/>
      <c r="MJ569" s="28"/>
      <c r="MK569" s="28"/>
      <c r="ML569" s="28"/>
      <c r="MM569" s="28"/>
      <c r="MN569" s="28"/>
      <c r="MO569" s="28"/>
      <c r="MP569" s="28"/>
      <c r="MQ569" s="28"/>
      <c r="MR569" s="28"/>
      <c r="MS569" s="28"/>
      <c r="MT569" s="28"/>
      <c r="MU569" s="28"/>
      <c r="MV569" s="28"/>
      <c r="MW569" s="28"/>
      <c r="MX569" s="28"/>
      <c r="MY569" s="28"/>
      <c r="MZ569" s="28"/>
      <c r="NA569" s="28"/>
      <c r="NB569" s="28"/>
      <c r="NC569" s="28"/>
      <c r="ND569" s="28"/>
      <c r="NE569" s="28"/>
      <c r="NF569" s="28"/>
      <c r="NG569" s="28"/>
      <c r="NH569" s="28"/>
      <c r="NI569" s="28"/>
      <c r="NJ569" s="28"/>
      <c r="NK569" s="28"/>
      <c r="NL569" s="28"/>
      <c r="NM569" s="28"/>
      <c r="NN569" s="28"/>
      <c r="NO569" s="28"/>
      <c r="NP569" s="28"/>
      <c r="NQ569" s="28"/>
      <c r="NR569" s="28"/>
      <c r="NS569" s="28"/>
      <c r="NT569" s="28"/>
      <c r="NU569" s="28"/>
      <c r="NV569" s="28"/>
      <c r="NW569" s="28"/>
      <c r="NX569" s="28"/>
      <c r="NY569" s="28"/>
      <c r="NZ569" s="28"/>
      <c r="OA569" s="28"/>
      <c r="OB569" s="28"/>
      <c r="OC569" s="28"/>
      <c r="OD569" s="28"/>
      <c r="OE569" s="28"/>
      <c r="OF569" s="28"/>
      <c r="OG569" s="28"/>
      <c r="OH569" s="28"/>
      <c r="OI569" s="28"/>
      <c r="OJ569" s="28"/>
      <c r="OK569" s="28"/>
      <c r="OL569" s="28"/>
      <c r="OM569" s="28"/>
      <c r="ON569" s="28"/>
      <c r="OO569" s="28"/>
      <c r="OP569" s="28"/>
      <c r="OQ569" s="28"/>
      <c r="OR569" s="28"/>
      <c r="OS569" s="28"/>
      <c r="OT569" s="28"/>
      <c r="OU569" s="28"/>
      <c r="OV569" s="28"/>
      <c r="OW569" s="28"/>
      <c r="OX569" s="28"/>
      <c r="OY569" s="28"/>
      <c r="OZ569" s="28"/>
      <c r="PA569" s="28"/>
      <c r="PB569" s="28"/>
      <c r="PC569" s="28"/>
      <c r="PD569" s="28"/>
      <c r="PE569" s="28"/>
      <c r="PF569" s="28"/>
      <c r="PG569" s="28"/>
      <c r="PH569" s="28"/>
      <c r="PI569" s="28"/>
      <c r="PJ569" s="28"/>
      <c r="PK569" s="28"/>
      <c r="PL569" s="28"/>
      <c r="PM569" s="28"/>
      <c r="PN569" s="28"/>
      <c r="PO569" s="28"/>
      <c r="PP569" s="28"/>
      <c r="PQ569" s="28"/>
      <c r="PR569" s="28"/>
      <c r="PS569" s="28"/>
      <c r="PT569" s="28"/>
      <c r="PU569" s="28"/>
      <c r="PV569" s="28"/>
      <c r="PW569" s="28"/>
      <c r="PX569" s="28"/>
      <c r="PY569" s="28"/>
      <c r="PZ569" s="28"/>
    </row>
    <row r="570" spans="1:442" s="65" customFormat="1" ht="73" customHeight="1" x14ac:dyDescent="0.3">
      <c r="A570" s="26"/>
      <c r="B570" s="173"/>
      <c r="C570" s="173"/>
      <c r="D570" s="173"/>
      <c r="E570" s="182"/>
      <c r="F570" s="182"/>
      <c r="G570" s="182"/>
      <c r="H570" s="173"/>
      <c r="I570" s="173"/>
      <c r="J570" s="9" t="s">
        <v>116</v>
      </c>
      <c r="K570" s="6" t="s">
        <v>117</v>
      </c>
      <c r="L570" s="6" t="s">
        <v>85</v>
      </c>
      <c r="M570" s="6">
        <v>2</v>
      </c>
      <c r="N570" s="174"/>
      <c r="O570" s="186"/>
      <c r="P570" s="173"/>
      <c r="Q570" s="173"/>
      <c r="R570" s="191"/>
      <c r="S570" s="191"/>
      <c r="T570" s="197"/>
      <c r="U570" s="197"/>
      <c r="V570" s="199"/>
      <c r="W570" s="199"/>
      <c r="X570" s="199"/>
      <c r="Y570" s="199"/>
      <c r="Z570" s="199"/>
      <c r="AA570" s="199"/>
      <c r="AB570" s="199"/>
      <c r="AC570" s="174"/>
      <c r="AD570" s="175"/>
      <c r="AE570" s="175"/>
      <c r="AF570" s="173"/>
      <c r="AG570" s="174"/>
      <c r="AH570" s="174"/>
      <c r="AI570" s="174"/>
      <c r="AJ570" s="173"/>
      <c r="AK570" s="28"/>
      <c r="AL570" s="28"/>
      <c r="AM570" s="28"/>
      <c r="AN570" s="28"/>
      <c r="AO570" s="28"/>
      <c r="AP570" s="28"/>
      <c r="AQ570" s="28"/>
      <c r="AR570" s="28"/>
      <c r="AS570" s="28"/>
      <c r="AT570" s="28"/>
      <c r="AU570" s="28"/>
      <c r="AV570" s="28"/>
      <c r="AW570" s="28"/>
      <c r="AX570" s="28"/>
      <c r="AY570" s="28"/>
      <c r="AZ570" s="28"/>
      <c r="BA570" s="28"/>
      <c r="BB570" s="28"/>
      <c r="BC570" s="28"/>
      <c r="BD570" s="28"/>
      <c r="BE570" s="28"/>
      <c r="BF570" s="28"/>
      <c r="BG570" s="28"/>
      <c r="BH570" s="28"/>
      <c r="BI570" s="28"/>
      <c r="BJ570" s="28"/>
      <c r="BK570" s="28"/>
      <c r="BL570" s="28"/>
      <c r="BM570" s="28"/>
      <c r="BN570" s="28"/>
      <c r="BO570" s="28"/>
      <c r="BP570" s="28"/>
      <c r="BQ570" s="28"/>
      <c r="BR570" s="28"/>
      <c r="BS570" s="28"/>
      <c r="BT570" s="28"/>
      <c r="BU570" s="28"/>
      <c r="BV570" s="28"/>
      <c r="BW570" s="28"/>
      <c r="BX570" s="28"/>
      <c r="BY570" s="28"/>
      <c r="BZ570" s="28"/>
      <c r="CA570" s="28"/>
      <c r="CB570" s="28"/>
      <c r="CC570" s="28"/>
      <c r="CD570" s="28"/>
      <c r="CE570" s="28"/>
      <c r="CF570" s="28"/>
      <c r="CG570" s="28"/>
      <c r="CH570" s="28"/>
      <c r="CI570" s="28"/>
      <c r="CJ570" s="28"/>
      <c r="CK570" s="28"/>
      <c r="CL570" s="28"/>
      <c r="CM570" s="28"/>
      <c r="CN570" s="28"/>
      <c r="CO570" s="28"/>
      <c r="CP570" s="28"/>
      <c r="CQ570" s="28"/>
      <c r="CR570" s="28"/>
      <c r="CS570" s="28"/>
      <c r="CT570" s="28"/>
      <c r="CU570" s="28"/>
      <c r="CV570" s="28"/>
      <c r="CW570" s="28"/>
      <c r="CX570" s="28"/>
      <c r="CY570" s="28"/>
      <c r="CZ570" s="28"/>
      <c r="DA570" s="28"/>
      <c r="DB570" s="28"/>
      <c r="DC570" s="28"/>
      <c r="DD570" s="28"/>
      <c r="DE570" s="28"/>
      <c r="DF570" s="28"/>
      <c r="DG570" s="28"/>
      <c r="DH570" s="28"/>
      <c r="DI570" s="28"/>
      <c r="DJ570" s="28"/>
      <c r="DK570" s="28"/>
      <c r="DL570" s="28"/>
      <c r="DM570" s="28"/>
      <c r="DN570" s="28"/>
      <c r="DO570" s="28"/>
      <c r="DP570" s="28"/>
      <c r="DQ570" s="28"/>
      <c r="DR570" s="28"/>
      <c r="DS570" s="28"/>
      <c r="DT570" s="28"/>
      <c r="DU570" s="28"/>
      <c r="DV570" s="28"/>
      <c r="DW570" s="28"/>
      <c r="DX570" s="28"/>
      <c r="DY570" s="28"/>
      <c r="DZ570" s="28"/>
      <c r="EA570" s="28"/>
      <c r="EB570" s="28"/>
      <c r="EC570" s="28"/>
      <c r="ED570" s="28"/>
      <c r="EE570" s="28"/>
      <c r="EF570" s="28"/>
      <c r="EG570" s="28"/>
      <c r="EH570" s="28"/>
      <c r="EI570" s="28"/>
      <c r="EJ570" s="28"/>
      <c r="EK570" s="28"/>
      <c r="EL570" s="28"/>
      <c r="EM570" s="28"/>
      <c r="EN570" s="28"/>
      <c r="EO570" s="28"/>
      <c r="EP570" s="28"/>
      <c r="EQ570" s="28"/>
      <c r="ER570" s="28"/>
      <c r="ES570" s="28"/>
      <c r="ET570" s="28"/>
      <c r="EU570" s="28"/>
      <c r="EV570" s="28"/>
      <c r="EW570" s="28"/>
      <c r="EX570" s="28"/>
      <c r="EY570" s="28"/>
      <c r="EZ570" s="28"/>
      <c r="FA570" s="28"/>
      <c r="FB570" s="28"/>
      <c r="FC570" s="28"/>
      <c r="FD570" s="28"/>
      <c r="FE570" s="28"/>
      <c r="FF570" s="28"/>
      <c r="FG570" s="28"/>
      <c r="FH570" s="28"/>
      <c r="FI570" s="28"/>
      <c r="FJ570" s="28"/>
      <c r="FK570" s="28"/>
      <c r="FL570" s="28"/>
      <c r="FM570" s="28"/>
      <c r="FN570" s="28"/>
      <c r="FO570" s="28"/>
      <c r="FP570" s="28"/>
      <c r="FQ570" s="28"/>
      <c r="FR570" s="28"/>
      <c r="FS570" s="28"/>
      <c r="FT570" s="28"/>
      <c r="FU570" s="28"/>
      <c r="FV570" s="28"/>
      <c r="FW570" s="28"/>
      <c r="FX570" s="28"/>
      <c r="FY570" s="28"/>
      <c r="FZ570" s="28"/>
      <c r="GA570" s="28"/>
      <c r="GB570" s="28"/>
      <c r="GC570" s="28"/>
      <c r="GD570" s="28"/>
      <c r="GE570" s="28"/>
      <c r="GF570" s="28"/>
      <c r="GG570" s="28"/>
      <c r="GH570" s="28"/>
      <c r="GI570" s="28"/>
      <c r="GJ570" s="28"/>
      <c r="GK570" s="28"/>
      <c r="GL570" s="28"/>
      <c r="GM570" s="28"/>
      <c r="GN570" s="28"/>
      <c r="GO570" s="28"/>
      <c r="GP570" s="28"/>
      <c r="GQ570" s="28"/>
      <c r="GR570" s="28"/>
      <c r="GS570" s="28"/>
      <c r="GT570" s="28"/>
      <c r="GU570" s="28"/>
      <c r="GV570" s="28"/>
      <c r="GW570" s="28"/>
      <c r="GX570" s="28"/>
      <c r="GY570" s="28"/>
      <c r="GZ570" s="28"/>
      <c r="HA570" s="28"/>
      <c r="HB570" s="28"/>
      <c r="HC570" s="28"/>
      <c r="HD570" s="28"/>
      <c r="HE570" s="28"/>
      <c r="HF570" s="28"/>
      <c r="HG570" s="28"/>
      <c r="HH570" s="28"/>
      <c r="HI570" s="28"/>
      <c r="HJ570" s="28"/>
      <c r="HK570" s="28"/>
      <c r="HL570" s="28"/>
      <c r="HM570" s="28"/>
      <c r="HN570" s="28"/>
      <c r="HO570" s="28"/>
      <c r="HP570" s="28"/>
      <c r="HQ570" s="28"/>
      <c r="HR570" s="28"/>
      <c r="HS570" s="28"/>
      <c r="HT570" s="28"/>
      <c r="HU570" s="28"/>
      <c r="HV570" s="28"/>
      <c r="HW570" s="28"/>
      <c r="HX570" s="28"/>
      <c r="HY570" s="28"/>
      <c r="HZ570" s="28"/>
      <c r="IA570" s="28"/>
      <c r="IB570" s="28"/>
      <c r="IC570" s="28"/>
      <c r="ID570" s="28"/>
      <c r="IE570" s="28"/>
      <c r="IF570" s="28"/>
      <c r="IG570" s="28"/>
      <c r="IH570" s="28"/>
      <c r="II570" s="28"/>
      <c r="IJ570" s="28"/>
      <c r="IK570" s="28"/>
      <c r="IL570" s="28"/>
      <c r="IM570" s="28"/>
      <c r="IN570" s="28"/>
      <c r="IO570" s="28"/>
      <c r="IP570" s="28"/>
      <c r="IQ570" s="28"/>
      <c r="IR570" s="28"/>
      <c r="IS570" s="28"/>
      <c r="IT570" s="28"/>
      <c r="IU570" s="28"/>
      <c r="IV570" s="28"/>
      <c r="IW570" s="28"/>
      <c r="IX570" s="28"/>
      <c r="IY570" s="28"/>
      <c r="IZ570" s="28"/>
      <c r="JA570" s="28"/>
      <c r="JB570" s="28"/>
      <c r="JC570" s="28"/>
      <c r="JD570" s="28"/>
      <c r="JE570" s="28"/>
      <c r="JF570" s="28"/>
      <c r="JG570" s="28"/>
      <c r="JH570" s="28"/>
      <c r="JI570" s="28"/>
      <c r="JJ570" s="28"/>
      <c r="JK570" s="28"/>
      <c r="JL570" s="28"/>
      <c r="JM570" s="28"/>
      <c r="JN570" s="28"/>
      <c r="JO570" s="28"/>
      <c r="JP570" s="28"/>
      <c r="JQ570" s="28"/>
      <c r="JR570" s="28"/>
      <c r="JS570" s="28"/>
      <c r="JT570" s="28"/>
      <c r="JU570" s="28"/>
      <c r="JV570" s="28"/>
      <c r="JW570" s="28"/>
      <c r="JX570" s="28"/>
      <c r="JY570" s="28"/>
      <c r="JZ570" s="28"/>
      <c r="KA570" s="28"/>
      <c r="KB570" s="28"/>
      <c r="KC570" s="28"/>
      <c r="KD570" s="28"/>
      <c r="KE570" s="28"/>
      <c r="KF570" s="28"/>
      <c r="KG570" s="28"/>
      <c r="KH570" s="28"/>
      <c r="KI570" s="28"/>
      <c r="KJ570" s="28"/>
      <c r="KK570" s="28"/>
      <c r="KL570" s="28"/>
      <c r="KM570" s="28"/>
      <c r="KN570" s="28"/>
      <c r="KO570" s="28"/>
      <c r="KP570" s="28"/>
      <c r="KQ570" s="28"/>
      <c r="KR570" s="28"/>
      <c r="KS570" s="28"/>
      <c r="KT570" s="28"/>
      <c r="KU570" s="28"/>
      <c r="KV570" s="28"/>
      <c r="KW570" s="28"/>
      <c r="KX570" s="28"/>
      <c r="KY570" s="28"/>
      <c r="KZ570" s="28"/>
      <c r="LA570" s="28"/>
      <c r="LB570" s="28"/>
      <c r="LC570" s="28"/>
      <c r="LD570" s="28"/>
      <c r="LE570" s="28"/>
      <c r="LF570" s="28"/>
      <c r="LG570" s="28"/>
      <c r="LH570" s="28"/>
      <c r="LI570" s="28"/>
      <c r="LJ570" s="28"/>
      <c r="LK570" s="28"/>
      <c r="LL570" s="28"/>
      <c r="LM570" s="28"/>
      <c r="LN570" s="28"/>
      <c r="LO570" s="28"/>
      <c r="LP570" s="28"/>
      <c r="LQ570" s="28"/>
      <c r="LR570" s="28"/>
      <c r="LS570" s="28"/>
      <c r="LT570" s="28"/>
      <c r="LU570" s="28"/>
      <c r="LV570" s="28"/>
      <c r="LW570" s="28"/>
      <c r="LX570" s="28"/>
      <c r="LY570" s="28"/>
      <c r="LZ570" s="28"/>
      <c r="MA570" s="28"/>
      <c r="MB570" s="28"/>
      <c r="MC570" s="28"/>
      <c r="MD570" s="28"/>
      <c r="ME570" s="28"/>
      <c r="MF570" s="28"/>
      <c r="MG570" s="28"/>
      <c r="MH570" s="28"/>
      <c r="MI570" s="28"/>
      <c r="MJ570" s="28"/>
      <c r="MK570" s="28"/>
      <c r="ML570" s="28"/>
      <c r="MM570" s="28"/>
      <c r="MN570" s="28"/>
      <c r="MO570" s="28"/>
      <c r="MP570" s="28"/>
      <c r="MQ570" s="28"/>
      <c r="MR570" s="28"/>
      <c r="MS570" s="28"/>
      <c r="MT570" s="28"/>
      <c r="MU570" s="28"/>
      <c r="MV570" s="28"/>
      <c r="MW570" s="28"/>
      <c r="MX570" s="28"/>
      <c r="MY570" s="28"/>
      <c r="MZ570" s="28"/>
      <c r="NA570" s="28"/>
      <c r="NB570" s="28"/>
      <c r="NC570" s="28"/>
      <c r="ND570" s="28"/>
      <c r="NE570" s="28"/>
      <c r="NF570" s="28"/>
      <c r="NG570" s="28"/>
      <c r="NH570" s="28"/>
      <c r="NI570" s="28"/>
      <c r="NJ570" s="28"/>
      <c r="NK570" s="28"/>
      <c r="NL570" s="28"/>
      <c r="NM570" s="28"/>
      <c r="NN570" s="28"/>
      <c r="NO570" s="28"/>
      <c r="NP570" s="28"/>
      <c r="NQ570" s="28"/>
      <c r="NR570" s="28"/>
      <c r="NS570" s="28"/>
      <c r="NT570" s="28"/>
      <c r="NU570" s="28"/>
      <c r="NV570" s="28"/>
      <c r="NW570" s="28"/>
      <c r="NX570" s="28"/>
      <c r="NY570" s="28"/>
      <c r="NZ570" s="28"/>
      <c r="OA570" s="28"/>
      <c r="OB570" s="28"/>
      <c r="OC570" s="28"/>
      <c r="OD570" s="28"/>
      <c r="OE570" s="28"/>
      <c r="OF570" s="28"/>
      <c r="OG570" s="28"/>
      <c r="OH570" s="28"/>
      <c r="OI570" s="28"/>
      <c r="OJ570" s="28"/>
      <c r="OK570" s="28"/>
      <c r="OL570" s="28"/>
      <c r="OM570" s="28"/>
      <c r="ON570" s="28"/>
      <c r="OO570" s="28"/>
      <c r="OP570" s="28"/>
      <c r="OQ570" s="28"/>
      <c r="OR570" s="28"/>
      <c r="OS570" s="28"/>
      <c r="OT570" s="28"/>
      <c r="OU570" s="28"/>
      <c r="OV570" s="28"/>
      <c r="OW570" s="28"/>
      <c r="OX570" s="28"/>
      <c r="OY570" s="28"/>
      <c r="OZ570" s="28"/>
      <c r="PA570" s="28"/>
      <c r="PB570" s="28"/>
      <c r="PC570" s="28"/>
      <c r="PD570" s="28"/>
      <c r="PE570" s="28"/>
      <c r="PF570" s="28"/>
      <c r="PG570" s="28"/>
      <c r="PH570" s="28"/>
      <c r="PI570" s="28"/>
      <c r="PJ570" s="28"/>
      <c r="PK570" s="28"/>
      <c r="PL570" s="28"/>
      <c r="PM570" s="28"/>
      <c r="PN570" s="28"/>
      <c r="PO570" s="28"/>
      <c r="PP570" s="28"/>
      <c r="PQ570" s="28"/>
      <c r="PR570" s="28"/>
      <c r="PS570" s="28"/>
      <c r="PT570" s="28"/>
      <c r="PU570" s="28"/>
      <c r="PV570" s="28"/>
      <c r="PW570" s="28"/>
      <c r="PX570" s="28"/>
      <c r="PY570" s="28"/>
      <c r="PZ570" s="28"/>
    </row>
    <row r="571" spans="1:442" s="65" customFormat="1" ht="67.5" customHeight="1" x14ac:dyDescent="0.3">
      <c r="A571" s="26"/>
      <c r="B571" s="173"/>
      <c r="C571" s="173"/>
      <c r="D571" s="173"/>
      <c r="E571" s="182"/>
      <c r="F571" s="182"/>
      <c r="G571" s="182"/>
      <c r="H571" s="173"/>
      <c r="I571" s="173"/>
      <c r="J571" s="9" t="s">
        <v>216</v>
      </c>
      <c r="K571" s="6" t="s">
        <v>118</v>
      </c>
      <c r="L571" s="6" t="s">
        <v>119</v>
      </c>
      <c r="M571" s="6">
        <v>2</v>
      </c>
      <c r="N571" s="174"/>
      <c r="O571" s="186"/>
      <c r="P571" s="173"/>
      <c r="Q571" s="173"/>
      <c r="R571" s="191"/>
      <c r="S571" s="191"/>
      <c r="T571" s="197"/>
      <c r="U571" s="197"/>
      <c r="V571" s="199"/>
      <c r="W571" s="199"/>
      <c r="X571" s="199"/>
      <c r="Y571" s="199"/>
      <c r="Z571" s="199"/>
      <c r="AA571" s="199"/>
      <c r="AB571" s="199"/>
      <c r="AC571" s="174"/>
      <c r="AD571" s="175"/>
      <c r="AE571" s="175"/>
      <c r="AF571" s="173"/>
      <c r="AG571" s="174"/>
      <c r="AH571" s="174"/>
      <c r="AI571" s="174"/>
      <c r="AJ571" s="173"/>
      <c r="AK571" s="28"/>
      <c r="AL571" s="28"/>
      <c r="AM571" s="28"/>
      <c r="AN571" s="28"/>
      <c r="AO571" s="28"/>
      <c r="AP571" s="28"/>
      <c r="AQ571" s="28"/>
      <c r="AR571" s="28"/>
      <c r="AS571" s="28"/>
      <c r="AT571" s="28"/>
      <c r="AU571" s="28"/>
      <c r="AV571" s="28"/>
      <c r="AW571" s="28"/>
      <c r="AX571" s="28"/>
      <c r="AY571" s="28"/>
      <c r="AZ571" s="28"/>
      <c r="BA571" s="28"/>
      <c r="BB571" s="28"/>
      <c r="BC571" s="28"/>
      <c r="BD571" s="28"/>
      <c r="BE571" s="28"/>
      <c r="BF571" s="28"/>
      <c r="BG571" s="28"/>
      <c r="BH571" s="28"/>
      <c r="BI571" s="28"/>
      <c r="BJ571" s="28"/>
      <c r="BK571" s="28"/>
      <c r="BL571" s="28"/>
      <c r="BM571" s="28"/>
      <c r="BN571" s="28"/>
      <c r="BO571" s="28"/>
      <c r="BP571" s="28"/>
      <c r="BQ571" s="28"/>
      <c r="BR571" s="28"/>
      <c r="BS571" s="28"/>
      <c r="BT571" s="28"/>
      <c r="BU571" s="28"/>
      <c r="BV571" s="28"/>
      <c r="BW571" s="28"/>
      <c r="BX571" s="28"/>
      <c r="BY571" s="28"/>
      <c r="BZ571" s="28"/>
      <c r="CA571" s="28"/>
      <c r="CB571" s="28"/>
      <c r="CC571" s="28"/>
      <c r="CD571" s="28"/>
      <c r="CE571" s="28"/>
      <c r="CF571" s="28"/>
      <c r="CG571" s="28"/>
      <c r="CH571" s="28"/>
      <c r="CI571" s="28"/>
      <c r="CJ571" s="28"/>
      <c r="CK571" s="28"/>
      <c r="CL571" s="28"/>
      <c r="CM571" s="28"/>
      <c r="CN571" s="28"/>
      <c r="CO571" s="28"/>
      <c r="CP571" s="28"/>
      <c r="CQ571" s="28"/>
      <c r="CR571" s="28"/>
      <c r="CS571" s="28"/>
      <c r="CT571" s="28"/>
      <c r="CU571" s="28"/>
      <c r="CV571" s="28"/>
      <c r="CW571" s="28"/>
      <c r="CX571" s="28"/>
      <c r="CY571" s="28"/>
      <c r="CZ571" s="28"/>
      <c r="DA571" s="28"/>
      <c r="DB571" s="28"/>
      <c r="DC571" s="28"/>
      <c r="DD571" s="28"/>
      <c r="DE571" s="28"/>
      <c r="DF571" s="28"/>
      <c r="DG571" s="28"/>
      <c r="DH571" s="28"/>
      <c r="DI571" s="28"/>
      <c r="DJ571" s="28"/>
      <c r="DK571" s="28"/>
      <c r="DL571" s="28"/>
      <c r="DM571" s="28"/>
      <c r="DN571" s="28"/>
      <c r="DO571" s="28"/>
      <c r="DP571" s="28"/>
      <c r="DQ571" s="28"/>
      <c r="DR571" s="28"/>
      <c r="DS571" s="28"/>
      <c r="DT571" s="28"/>
      <c r="DU571" s="28"/>
      <c r="DV571" s="28"/>
      <c r="DW571" s="28"/>
      <c r="DX571" s="28"/>
      <c r="DY571" s="28"/>
      <c r="DZ571" s="28"/>
      <c r="EA571" s="28"/>
      <c r="EB571" s="28"/>
      <c r="EC571" s="28"/>
      <c r="ED571" s="28"/>
      <c r="EE571" s="28"/>
      <c r="EF571" s="28"/>
      <c r="EG571" s="28"/>
      <c r="EH571" s="28"/>
      <c r="EI571" s="28"/>
      <c r="EJ571" s="28"/>
      <c r="EK571" s="28"/>
      <c r="EL571" s="28"/>
      <c r="EM571" s="28"/>
      <c r="EN571" s="28"/>
      <c r="EO571" s="28"/>
      <c r="EP571" s="28"/>
      <c r="EQ571" s="28"/>
      <c r="ER571" s="28"/>
      <c r="ES571" s="28"/>
      <c r="ET571" s="28"/>
      <c r="EU571" s="28"/>
      <c r="EV571" s="28"/>
      <c r="EW571" s="28"/>
      <c r="EX571" s="28"/>
      <c r="EY571" s="28"/>
      <c r="EZ571" s="28"/>
      <c r="FA571" s="28"/>
      <c r="FB571" s="28"/>
      <c r="FC571" s="28"/>
      <c r="FD571" s="28"/>
      <c r="FE571" s="28"/>
      <c r="FF571" s="28"/>
      <c r="FG571" s="28"/>
      <c r="FH571" s="28"/>
      <c r="FI571" s="28"/>
      <c r="FJ571" s="28"/>
      <c r="FK571" s="28"/>
      <c r="FL571" s="28"/>
      <c r="FM571" s="28"/>
      <c r="FN571" s="28"/>
      <c r="FO571" s="28"/>
      <c r="FP571" s="28"/>
      <c r="FQ571" s="28"/>
      <c r="FR571" s="28"/>
      <c r="FS571" s="28"/>
      <c r="FT571" s="28"/>
      <c r="FU571" s="28"/>
      <c r="FV571" s="28"/>
      <c r="FW571" s="28"/>
      <c r="FX571" s="28"/>
      <c r="FY571" s="28"/>
      <c r="FZ571" s="28"/>
      <c r="GA571" s="28"/>
      <c r="GB571" s="28"/>
      <c r="GC571" s="28"/>
      <c r="GD571" s="28"/>
      <c r="GE571" s="28"/>
      <c r="GF571" s="28"/>
      <c r="GG571" s="28"/>
      <c r="GH571" s="28"/>
      <c r="GI571" s="28"/>
      <c r="GJ571" s="28"/>
      <c r="GK571" s="28"/>
      <c r="GL571" s="28"/>
      <c r="GM571" s="28"/>
      <c r="GN571" s="28"/>
      <c r="GO571" s="28"/>
      <c r="GP571" s="28"/>
      <c r="GQ571" s="28"/>
      <c r="GR571" s="28"/>
      <c r="GS571" s="28"/>
      <c r="GT571" s="28"/>
      <c r="GU571" s="28"/>
      <c r="GV571" s="28"/>
      <c r="GW571" s="28"/>
      <c r="GX571" s="28"/>
      <c r="GY571" s="28"/>
      <c r="GZ571" s="28"/>
      <c r="HA571" s="28"/>
      <c r="HB571" s="28"/>
      <c r="HC571" s="28"/>
      <c r="HD571" s="28"/>
      <c r="HE571" s="28"/>
      <c r="HF571" s="28"/>
      <c r="HG571" s="28"/>
      <c r="HH571" s="28"/>
      <c r="HI571" s="28"/>
      <c r="HJ571" s="28"/>
      <c r="HK571" s="28"/>
      <c r="HL571" s="28"/>
      <c r="HM571" s="28"/>
      <c r="HN571" s="28"/>
      <c r="HO571" s="28"/>
      <c r="HP571" s="28"/>
      <c r="HQ571" s="28"/>
      <c r="HR571" s="28"/>
      <c r="HS571" s="28"/>
      <c r="HT571" s="28"/>
      <c r="HU571" s="28"/>
      <c r="HV571" s="28"/>
      <c r="HW571" s="28"/>
      <c r="HX571" s="28"/>
      <c r="HY571" s="28"/>
      <c r="HZ571" s="28"/>
      <c r="IA571" s="28"/>
      <c r="IB571" s="28"/>
      <c r="IC571" s="28"/>
      <c r="ID571" s="28"/>
      <c r="IE571" s="28"/>
      <c r="IF571" s="28"/>
      <c r="IG571" s="28"/>
      <c r="IH571" s="28"/>
      <c r="II571" s="28"/>
      <c r="IJ571" s="28"/>
      <c r="IK571" s="28"/>
      <c r="IL571" s="28"/>
      <c r="IM571" s="28"/>
      <c r="IN571" s="28"/>
      <c r="IO571" s="28"/>
      <c r="IP571" s="28"/>
      <c r="IQ571" s="28"/>
      <c r="IR571" s="28"/>
      <c r="IS571" s="28"/>
      <c r="IT571" s="28"/>
      <c r="IU571" s="28"/>
      <c r="IV571" s="28"/>
      <c r="IW571" s="28"/>
      <c r="IX571" s="28"/>
      <c r="IY571" s="28"/>
      <c r="IZ571" s="28"/>
      <c r="JA571" s="28"/>
      <c r="JB571" s="28"/>
      <c r="JC571" s="28"/>
      <c r="JD571" s="28"/>
      <c r="JE571" s="28"/>
      <c r="JF571" s="28"/>
      <c r="JG571" s="28"/>
      <c r="JH571" s="28"/>
      <c r="JI571" s="28"/>
      <c r="JJ571" s="28"/>
      <c r="JK571" s="28"/>
      <c r="JL571" s="28"/>
      <c r="JM571" s="28"/>
      <c r="JN571" s="28"/>
      <c r="JO571" s="28"/>
      <c r="JP571" s="28"/>
      <c r="JQ571" s="28"/>
      <c r="JR571" s="28"/>
      <c r="JS571" s="28"/>
      <c r="JT571" s="28"/>
      <c r="JU571" s="28"/>
      <c r="JV571" s="28"/>
      <c r="JW571" s="28"/>
      <c r="JX571" s="28"/>
      <c r="JY571" s="28"/>
      <c r="JZ571" s="28"/>
      <c r="KA571" s="28"/>
      <c r="KB571" s="28"/>
      <c r="KC571" s="28"/>
      <c r="KD571" s="28"/>
      <c r="KE571" s="28"/>
      <c r="KF571" s="28"/>
      <c r="KG571" s="28"/>
      <c r="KH571" s="28"/>
      <c r="KI571" s="28"/>
      <c r="KJ571" s="28"/>
      <c r="KK571" s="28"/>
      <c r="KL571" s="28"/>
      <c r="KM571" s="28"/>
      <c r="KN571" s="28"/>
      <c r="KO571" s="28"/>
      <c r="KP571" s="28"/>
      <c r="KQ571" s="28"/>
      <c r="KR571" s="28"/>
      <c r="KS571" s="28"/>
      <c r="KT571" s="28"/>
      <c r="KU571" s="28"/>
      <c r="KV571" s="28"/>
      <c r="KW571" s="28"/>
      <c r="KX571" s="28"/>
      <c r="KY571" s="28"/>
      <c r="KZ571" s="28"/>
      <c r="LA571" s="28"/>
      <c r="LB571" s="28"/>
      <c r="LC571" s="28"/>
      <c r="LD571" s="28"/>
      <c r="LE571" s="28"/>
      <c r="LF571" s="28"/>
      <c r="LG571" s="28"/>
      <c r="LH571" s="28"/>
      <c r="LI571" s="28"/>
      <c r="LJ571" s="28"/>
      <c r="LK571" s="28"/>
      <c r="LL571" s="28"/>
      <c r="LM571" s="28"/>
      <c r="LN571" s="28"/>
      <c r="LO571" s="28"/>
      <c r="LP571" s="28"/>
      <c r="LQ571" s="28"/>
      <c r="LR571" s="28"/>
      <c r="LS571" s="28"/>
      <c r="LT571" s="28"/>
      <c r="LU571" s="28"/>
      <c r="LV571" s="28"/>
      <c r="LW571" s="28"/>
      <c r="LX571" s="28"/>
      <c r="LY571" s="28"/>
      <c r="LZ571" s="28"/>
      <c r="MA571" s="28"/>
      <c r="MB571" s="28"/>
      <c r="MC571" s="28"/>
      <c r="MD571" s="28"/>
      <c r="ME571" s="28"/>
      <c r="MF571" s="28"/>
      <c r="MG571" s="28"/>
      <c r="MH571" s="28"/>
      <c r="MI571" s="28"/>
      <c r="MJ571" s="28"/>
      <c r="MK571" s="28"/>
      <c r="ML571" s="28"/>
      <c r="MM571" s="28"/>
      <c r="MN571" s="28"/>
      <c r="MO571" s="28"/>
      <c r="MP571" s="28"/>
      <c r="MQ571" s="28"/>
      <c r="MR571" s="28"/>
      <c r="MS571" s="28"/>
      <c r="MT571" s="28"/>
      <c r="MU571" s="28"/>
      <c r="MV571" s="28"/>
      <c r="MW571" s="28"/>
      <c r="MX571" s="28"/>
      <c r="MY571" s="28"/>
      <c r="MZ571" s="28"/>
      <c r="NA571" s="28"/>
      <c r="NB571" s="28"/>
      <c r="NC571" s="28"/>
      <c r="ND571" s="28"/>
      <c r="NE571" s="28"/>
      <c r="NF571" s="28"/>
      <c r="NG571" s="28"/>
      <c r="NH571" s="28"/>
      <c r="NI571" s="28"/>
      <c r="NJ571" s="28"/>
      <c r="NK571" s="28"/>
      <c r="NL571" s="28"/>
      <c r="NM571" s="28"/>
      <c r="NN571" s="28"/>
      <c r="NO571" s="28"/>
      <c r="NP571" s="28"/>
      <c r="NQ571" s="28"/>
      <c r="NR571" s="28"/>
      <c r="NS571" s="28"/>
      <c r="NT571" s="28"/>
      <c r="NU571" s="28"/>
      <c r="NV571" s="28"/>
      <c r="NW571" s="28"/>
      <c r="NX571" s="28"/>
      <c r="NY571" s="28"/>
      <c r="NZ571" s="28"/>
      <c r="OA571" s="28"/>
      <c r="OB571" s="28"/>
      <c r="OC571" s="28"/>
      <c r="OD571" s="28"/>
      <c r="OE571" s="28"/>
      <c r="OF571" s="28"/>
      <c r="OG571" s="28"/>
      <c r="OH571" s="28"/>
      <c r="OI571" s="28"/>
      <c r="OJ571" s="28"/>
      <c r="OK571" s="28"/>
      <c r="OL571" s="28"/>
      <c r="OM571" s="28"/>
      <c r="ON571" s="28"/>
      <c r="OO571" s="28"/>
      <c r="OP571" s="28"/>
      <c r="OQ571" s="28"/>
      <c r="OR571" s="28"/>
      <c r="OS571" s="28"/>
      <c r="OT571" s="28"/>
      <c r="OU571" s="28"/>
      <c r="OV571" s="28"/>
      <c r="OW571" s="28"/>
      <c r="OX571" s="28"/>
      <c r="OY571" s="28"/>
      <c r="OZ571" s="28"/>
      <c r="PA571" s="28"/>
      <c r="PB571" s="28"/>
      <c r="PC571" s="28"/>
      <c r="PD571" s="28"/>
      <c r="PE571" s="28"/>
      <c r="PF571" s="28"/>
      <c r="PG571" s="28"/>
      <c r="PH571" s="28"/>
      <c r="PI571" s="28"/>
      <c r="PJ571" s="28"/>
      <c r="PK571" s="28"/>
      <c r="PL571" s="28"/>
      <c r="PM571" s="28"/>
      <c r="PN571" s="28"/>
      <c r="PO571" s="28"/>
      <c r="PP571" s="28"/>
      <c r="PQ571" s="28"/>
      <c r="PR571" s="28"/>
      <c r="PS571" s="28"/>
      <c r="PT571" s="28"/>
      <c r="PU571" s="28"/>
      <c r="PV571" s="28"/>
      <c r="PW571" s="28"/>
      <c r="PX571" s="28"/>
      <c r="PY571" s="28"/>
      <c r="PZ571" s="28"/>
    </row>
    <row r="572" spans="1:442" s="65" customFormat="1" ht="26" x14ac:dyDescent="0.3">
      <c r="A572" s="26"/>
      <c r="B572" s="173"/>
      <c r="C572" s="173"/>
      <c r="D572" s="173"/>
      <c r="E572" s="182"/>
      <c r="F572" s="182"/>
      <c r="G572" s="182"/>
      <c r="H572" s="173"/>
      <c r="I572" s="173"/>
      <c r="J572" s="9" t="s">
        <v>120</v>
      </c>
      <c r="K572" s="6" t="s">
        <v>121</v>
      </c>
      <c r="L572" s="6" t="s">
        <v>119</v>
      </c>
      <c r="M572" s="10">
        <v>2</v>
      </c>
      <c r="N572" s="174"/>
      <c r="O572" s="186"/>
      <c r="P572" s="173"/>
      <c r="Q572" s="173"/>
      <c r="R572" s="191"/>
      <c r="S572" s="191"/>
      <c r="T572" s="197"/>
      <c r="U572" s="197"/>
      <c r="V572" s="199"/>
      <c r="W572" s="199"/>
      <c r="X572" s="199"/>
      <c r="Y572" s="199"/>
      <c r="Z572" s="199"/>
      <c r="AA572" s="199"/>
      <c r="AB572" s="199"/>
      <c r="AC572" s="174"/>
      <c r="AD572" s="175"/>
      <c r="AE572" s="175"/>
      <c r="AF572" s="173"/>
      <c r="AG572" s="174"/>
      <c r="AH572" s="174"/>
      <c r="AI572" s="174"/>
      <c r="AJ572" s="173"/>
      <c r="AK572" s="28"/>
      <c r="AL572" s="28"/>
      <c r="AM572" s="28"/>
      <c r="AN572" s="28"/>
      <c r="AO572" s="28"/>
      <c r="AP572" s="28"/>
      <c r="AQ572" s="28"/>
      <c r="AR572" s="28"/>
      <c r="AS572" s="28"/>
      <c r="AT572" s="28"/>
      <c r="AU572" s="28"/>
      <c r="AV572" s="28"/>
      <c r="AW572" s="28"/>
      <c r="AX572" s="28"/>
      <c r="AY572" s="28"/>
      <c r="AZ572" s="28"/>
      <c r="BA572" s="28"/>
      <c r="BB572" s="28"/>
      <c r="BC572" s="28"/>
      <c r="BD572" s="28"/>
      <c r="BE572" s="28"/>
      <c r="BF572" s="28"/>
      <c r="BG572" s="28"/>
      <c r="BH572" s="28"/>
      <c r="BI572" s="28"/>
      <c r="BJ572" s="28"/>
      <c r="BK572" s="28"/>
      <c r="BL572" s="28"/>
      <c r="BM572" s="28"/>
      <c r="BN572" s="28"/>
      <c r="BO572" s="28"/>
      <c r="BP572" s="28"/>
      <c r="BQ572" s="28"/>
      <c r="BR572" s="28"/>
      <c r="BS572" s="28"/>
      <c r="BT572" s="28"/>
      <c r="BU572" s="28"/>
      <c r="BV572" s="28"/>
      <c r="BW572" s="28"/>
      <c r="BX572" s="28"/>
      <c r="BY572" s="28"/>
      <c r="BZ572" s="28"/>
      <c r="CA572" s="28"/>
      <c r="CB572" s="28"/>
      <c r="CC572" s="28"/>
      <c r="CD572" s="28"/>
      <c r="CE572" s="28"/>
      <c r="CF572" s="28"/>
      <c r="CG572" s="28"/>
      <c r="CH572" s="28"/>
      <c r="CI572" s="28"/>
      <c r="CJ572" s="28"/>
      <c r="CK572" s="28"/>
      <c r="CL572" s="28"/>
      <c r="CM572" s="28"/>
      <c r="CN572" s="28"/>
      <c r="CO572" s="28"/>
      <c r="CP572" s="28"/>
      <c r="CQ572" s="28"/>
      <c r="CR572" s="28"/>
      <c r="CS572" s="28"/>
      <c r="CT572" s="28"/>
      <c r="CU572" s="28"/>
      <c r="CV572" s="28"/>
      <c r="CW572" s="28"/>
      <c r="CX572" s="28"/>
      <c r="CY572" s="28"/>
      <c r="CZ572" s="28"/>
      <c r="DA572" s="28"/>
      <c r="DB572" s="28"/>
      <c r="DC572" s="28"/>
      <c r="DD572" s="28"/>
      <c r="DE572" s="28"/>
      <c r="DF572" s="28"/>
      <c r="DG572" s="28"/>
      <c r="DH572" s="28"/>
      <c r="DI572" s="28"/>
      <c r="DJ572" s="28"/>
      <c r="DK572" s="28"/>
      <c r="DL572" s="28"/>
      <c r="DM572" s="28"/>
      <c r="DN572" s="28"/>
      <c r="DO572" s="28"/>
      <c r="DP572" s="28"/>
      <c r="DQ572" s="28"/>
      <c r="DR572" s="28"/>
      <c r="DS572" s="28"/>
      <c r="DT572" s="28"/>
      <c r="DU572" s="28"/>
      <c r="DV572" s="28"/>
      <c r="DW572" s="28"/>
      <c r="DX572" s="28"/>
      <c r="DY572" s="28"/>
      <c r="DZ572" s="28"/>
      <c r="EA572" s="28"/>
      <c r="EB572" s="28"/>
      <c r="EC572" s="28"/>
      <c r="ED572" s="28"/>
      <c r="EE572" s="28"/>
      <c r="EF572" s="28"/>
      <c r="EG572" s="28"/>
      <c r="EH572" s="28"/>
      <c r="EI572" s="28"/>
      <c r="EJ572" s="28"/>
      <c r="EK572" s="28"/>
      <c r="EL572" s="28"/>
      <c r="EM572" s="28"/>
      <c r="EN572" s="28"/>
      <c r="EO572" s="28"/>
      <c r="EP572" s="28"/>
      <c r="EQ572" s="28"/>
      <c r="ER572" s="28"/>
      <c r="ES572" s="28"/>
      <c r="ET572" s="28"/>
      <c r="EU572" s="28"/>
      <c r="EV572" s="28"/>
      <c r="EW572" s="28"/>
      <c r="EX572" s="28"/>
      <c r="EY572" s="28"/>
      <c r="EZ572" s="28"/>
      <c r="FA572" s="28"/>
      <c r="FB572" s="28"/>
      <c r="FC572" s="28"/>
      <c r="FD572" s="28"/>
      <c r="FE572" s="28"/>
      <c r="FF572" s="28"/>
      <c r="FG572" s="28"/>
      <c r="FH572" s="28"/>
      <c r="FI572" s="28"/>
      <c r="FJ572" s="28"/>
      <c r="FK572" s="28"/>
      <c r="FL572" s="28"/>
      <c r="FM572" s="28"/>
      <c r="FN572" s="28"/>
      <c r="FO572" s="28"/>
      <c r="FP572" s="28"/>
      <c r="FQ572" s="28"/>
      <c r="FR572" s="28"/>
      <c r="FS572" s="28"/>
      <c r="FT572" s="28"/>
      <c r="FU572" s="28"/>
      <c r="FV572" s="28"/>
      <c r="FW572" s="28"/>
      <c r="FX572" s="28"/>
      <c r="FY572" s="28"/>
      <c r="FZ572" s="28"/>
      <c r="GA572" s="28"/>
      <c r="GB572" s="28"/>
      <c r="GC572" s="28"/>
      <c r="GD572" s="28"/>
      <c r="GE572" s="28"/>
      <c r="GF572" s="28"/>
      <c r="GG572" s="28"/>
      <c r="GH572" s="28"/>
      <c r="GI572" s="28"/>
      <c r="GJ572" s="28"/>
      <c r="GK572" s="28"/>
      <c r="GL572" s="28"/>
      <c r="GM572" s="28"/>
      <c r="GN572" s="28"/>
      <c r="GO572" s="28"/>
      <c r="GP572" s="28"/>
      <c r="GQ572" s="28"/>
      <c r="GR572" s="28"/>
      <c r="GS572" s="28"/>
      <c r="GT572" s="28"/>
      <c r="GU572" s="28"/>
      <c r="GV572" s="28"/>
      <c r="GW572" s="28"/>
      <c r="GX572" s="28"/>
      <c r="GY572" s="28"/>
      <c r="GZ572" s="28"/>
      <c r="HA572" s="28"/>
      <c r="HB572" s="28"/>
      <c r="HC572" s="28"/>
      <c r="HD572" s="28"/>
      <c r="HE572" s="28"/>
      <c r="HF572" s="28"/>
      <c r="HG572" s="28"/>
      <c r="HH572" s="28"/>
      <c r="HI572" s="28"/>
      <c r="HJ572" s="28"/>
      <c r="HK572" s="28"/>
      <c r="HL572" s="28"/>
      <c r="HM572" s="28"/>
      <c r="HN572" s="28"/>
      <c r="HO572" s="28"/>
      <c r="HP572" s="28"/>
      <c r="HQ572" s="28"/>
      <c r="HR572" s="28"/>
      <c r="HS572" s="28"/>
      <c r="HT572" s="28"/>
      <c r="HU572" s="28"/>
      <c r="HV572" s="28"/>
      <c r="HW572" s="28"/>
      <c r="HX572" s="28"/>
      <c r="HY572" s="28"/>
      <c r="HZ572" s="28"/>
      <c r="IA572" s="28"/>
      <c r="IB572" s="28"/>
      <c r="IC572" s="28"/>
      <c r="ID572" s="28"/>
      <c r="IE572" s="28"/>
      <c r="IF572" s="28"/>
      <c r="IG572" s="28"/>
      <c r="IH572" s="28"/>
      <c r="II572" s="28"/>
      <c r="IJ572" s="28"/>
      <c r="IK572" s="28"/>
      <c r="IL572" s="28"/>
      <c r="IM572" s="28"/>
      <c r="IN572" s="28"/>
      <c r="IO572" s="28"/>
      <c r="IP572" s="28"/>
      <c r="IQ572" s="28"/>
      <c r="IR572" s="28"/>
      <c r="IS572" s="28"/>
      <c r="IT572" s="28"/>
      <c r="IU572" s="28"/>
      <c r="IV572" s="28"/>
      <c r="IW572" s="28"/>
      <c r="IX572" s="28"/>
      <c r="IY572" s="28"/>
      <c r="IZ572" s="28"/>
      <c r="JA572" s="28"/>
      <c r="JB572" s="28"/>
      <c r="JC572" s="28"/>
      <c r="JD572" s="28"/>
      <c r="JE572" s="28"/>
      <c r="JF572" s="28"/>
      <c r="JG572" s="28"/>
      <c r="JH572" s="28"/>
      <c r="JI572" s="28"/>
      <c r="JJ572" s="28"/>
      <c r="JK572" s="28"/>
      <c r="JL572" s="28"/>
      <c r="JM572" s="28"/>
      <c r="JN572" s="28"/>
      <c r="JO572" s="28"/>
      <c r="JP572" s="28"/>
      <c r="JQ572" s="28"/>
      <c r="JR572" s="28"/>
      <c r="JS572" s="28"/>
      <c r="JT572" s="28"/>
      <c r="JU572" s="28"/>
      <c r="JV572" s="28"/>
      <c r="JW572" s="28"/>
      <c r="JX572" s="28"/>
      <c r="JY572" s="28"/>
      <c r="JZ572" s="28"/>
      <c r="KA572" s="28"/>
      <c r="KB572" s="28"/>
      <c r="KC572" s="28"/>
      <c r="KD572" s="28"/>
      <c r="KE572" s="28"/>
      <c r="KF572" s="28"/>
      <c r="KG572" s="28"/>
      <c r="KH572" s="28"/>
      <c r="KI572" s="28"/>
      <c r="KJ572" s="28"/>
      <c r="KK572" s="28"/>
      <c r="KL572" s="28"/>
      <c r="KM572" s="28"/>
      <c r="KN572" s="28"/>
      <c r="KO572" s="28"/>
      <c r="KP572" s="28"/>
      <c r="KQ572" s="28"/>
      <c r="KR572" s="28"/>
      <c r="KS572" s="28"/>
      <c r="KT572" s="28"/>
      <c r="KU572" s="28"/>
      <c r="KV572" s="28"/>
      <c r="KW572" s="28"/>
      <c r="KX572" s="28"/>
      <c r="KY572" s="28"/>
      <c r="KZ572" s="28"/>
      <c r="LA572" s="28"/>
      <c r="LB572" s="28"/>
      <c r="LC572" s="28"/>
      <c r="LD572" s="28"/>
      <c r="LE572" s="28"/>
      <c r="LF572" s="28"/>
      <c r="LG572" s="28"/>
      <c r="LH572" s="28"/>
      <c r="LI572" s="28"/>
      <c r="LJ572" s="28"/>
      <c r="LK572" s="28"/>
      <c r="LL572" s="28"/>
      <c r="LM572" s="28"/>
      <c r="LN572" s="28"/>
      <c r="LO572" s="28"/>
      <c r="LP572" s="28"/>
      <c r="LQ572" s="28"/>
      <c r="LR572" s="28"/>
      <c r="LS572" s="28"/>
      <c r="LT572" s="28"/>
      <c r="LU572" s="28"/>
      <c r="LV572" s="28"/>
      <c r="LW572" s="28"/>
      <c r="LX572" s="28"/>
      <c r="LY572" s="28"/>
      <c r="LZ572" s="28"/>
      <c r="MA572" s="28"/>
      <c r="MB572" s="28"/>
      <c r="MC572" s="28"/>
      <c r="MD572" s="28"/>
      <c r="ME572" s="28"/>
      <c r="MF572" s="28"/>
      <c r="MG572" s="28"/>
      <c r="MH572" s="28"/>
      <c r="MI572" s="28"/>
      <c r="MJ572" s="28"/>
      <c r="MK572" s="28"/>
      <c r="ML572" s="28"/>
      <c r="MM572" s="28"/>
      <c r="MN572" s="28"/>
      <c r="MO572" s="28"/>
      <c r="MP572" s="28"/>
      <c r="MQ572" s="28"/>
      <c r="MR572" s="28"/>
      <c r="MS572" s="28"/>
      <c r="MT572" s="28"/>
      <c r="MU572" s="28"/>
      <c r="MV572" s="28"/>
      <c r="MW572" s="28"/>
      <c r="MX572" s="28"/>
      <c r="MY572" s="28"/>
      <c r="MZ572" s="28"/>
      <c r="NA572" s="28"/>
      <c r="NB572" s="28"/>
      <c r="NC572" s="28"/>
      <c r="ND572" s="28"/>
      <c r="NE572" s="28"/>
      <c r="NF572" s="28"/>
      <c r="NG572" s="28"/>
      <c r="NH572" s="28"/>
      <c r="NI572" s="28"/>
      <c r="NJ572" s="28"/>
      <c r="NK572" s="28"/>
      <c r="NL572" s="28"/>
      <c r="NM572" s="28"/>
      <c r="NN572" s="28"/>
      <c r="NO572" s="28"/>
      <c r="NP572" s="28"/>
      <c r="NQ572" s="28"/>
      <c r="NR572" s="28"/>
      <c r="NS572" s="28"/>
      <c r="NT572" s="28"/>
      <c r="NU572" s="28"/>
      <c r="NV572" s="28"/>
      <c r="NW572" s="28"/>
      <c r="NX572" s="28"/>
      <c r="NY572" s="28"/>
      <c r="NZ572" s="28"/>
      <c r="OA572" s="28"/>
      <c r="OB572" s="28"/>
      <c r="OC572" s="28"/>
      <c r="OD572" s="28"/>
      <c r="OE572" s="28"/>
      <c r="OF572" s="28"/>
      <c r="OG572" s="28"/>
      <c r="OH572" s="28"/>
      <c r="OI572" s="28"/>
      <c r="OJ572" s="28"/>
      <c r="OK572" s="28"/>
      <c r="OL572" s="28"/>
      <c r="OM572" s="28"/>
      <c r="ON572" s="28"/>
      <c r="OO572" s="28"/>
      <c r="OP572" s="28"/>
      <c r="OQ572" s="28"/>
      <c r="OR572" s="28"/>
      <c r="OS572" s="28"/>
      <c r="OT572" s="28"/>
      <c r="OU572" s="28"/>
      <c r="OV572" s="28"/>
      <c r="OW572" s="28"/>
      <c r="OX572" s="28"/>
      <c r="OY572" s="28"/>
      <c r="OZ572" s="28"/>
      <c r="PA572" s="28"/>
      <c r="PB572" s="28"/>
      <c r="PC572" s="28"/>
      <c r="PD572" s="28"/>
      <c r="PE572" s="28"/>
      <c r="PF572" s="28"/>
      <c r="PG572" s="28"/>
      <c r="PH572" s="28"/>
      <c r="PI572" s="28"/>
      <c r="PJ572" s="28"/>
      <c r="PK572" s="28"/>
      <c r="PL572" s="28"/>
      <c r="PM572" s="28"/>
      <c r="PN572" s="28"/>
      <c r="PO572" s="28"/>
      <c r="PP572" s="28"/>
      <c r="PQ572" s="28"/>
      <c r="PR572" s="28"/>
      <c r="PS572" s="28"/>
      <c r="PT572" s="28"/>
      <c r="PU572" s="28"/>
      <c r="PV572" s="28"/>
      <c r="PW572" s="28"/>
      <c r="PX572" s="28"/>
      <c r="PY572" s="28"/>
      <c r="PZ572" s="28"/>
    </row>
    <row r="573" spans="1:442" s="66" customFormat="1" ht="117" x14ac:dyDescent="0.3">
      <c r="A573" s="26"/>
      <c r="B573" s="173" t="s">
        <v>626</v>
      </c>
      <c r="C573" s="173" t="s">
        <v>616</v>
      </c>
      <c r="D573" s="173" t="s">
        <v>106</v>
      </c>
      <c r="E573" s="182" t="s">
        <v>67</v>
      </c>
      <c r="F573" s="182" t="s">
        <v>134</v>
      </c>
      <c r="G573" s="182" t="s">
        <v>147</v>
      </c>
      <c r="H573" s="173" t="s">
        <v>70</v>
      </c>
      <c r="I573" s="173" t="s">
        <v>79</v>
      </c>
      <c r="J573" s="9" t="s">
        <v>215</v>
      </c>
      <c r="K573" s="6" t="s">
        <v>107</v>
      </c>
      <c r="L573" s="6" t="s">
        <v>86</v>
      </c>
      <c r="M573" s="6">
        <v>40</v>
      </c>
      <c r="N573" s="174" t="s">
        <v>108</v>
      </c>
      <c r="O573" s="173" t="s">
        <v>620</v>
      </c>
      <c r="P573" s="173" t="s">
        <v>75</v>
      </c>
      <c r="Q573" s="173" t="s">
        <v>76</v>
      </c>
      <c r="R573" s="191" t="s">
        <v>77</v>
      </c>
      <c r="S573" s="191" t="s">
        <v>109</v>
      </c>
      <c r="T573" s="197">
        <f>V573+Y573</f>
        <v>114319.92</v>
      </c>
      <c r="U573" s="197" t="s">
        <v>79</v>
      </c>
      <c r="V573" s="199">
        <v>97171.94</v>
      </c>
      <c r="W573" s="199" t="s">
        <v>98</v>
      </c>
      <c r="X573" s="199" t="s">
        <v>98</v>
      </c>
      <c r="Y573" s="199">
        <v>17147.98</v>
      </c>
      <c r="Z573" s="199" t="s">
        <v>98</v>
      </c>
      <c r="AA573" s="199" t="s">
        <v>79</v>
      </c>
      <c r="AB573" s="199">
        <v>44317.05</v>
      </c>
      <c r="AC573" s="174" t="s">
        <v>149</v>
      </c>
      <c r="AD573" s="175" t="s">
        <v>79</v>
      </c>
      <c r="AE573" s="175">
        <f>V573+Y573</f>
        <v>114319.92</v>
      </c>
      <c r="AF573" s="173" t="s">
        <v>79</v>
      </c>
      <c r="AG573" s="174" t="s">
        <v>33</v>
      </c>
      <c r="AH573" s="174" t="s">
        <v>269</v>
      </c>
      <c r="AI573" s="174" t="s">
        <v>170</v>
      </c>
      <c r="AJ573" s="173"/>
      <c r="AK573" s="28"/>
      <c r="AL573" s="28"/>
      <c r="AM573" s="28"/>
      <c r="AN573" s="28"/>
      <c r="AO573" s="28"/>
      <c r="AP573" s="28"/>
      <c r="AQ573" s="28"/>
      <c r="AR573" s="28"/>
      <c r="AS573" s="28"/>
      <c r="AT573" s="28"/>
      <c r="AU573" s="28"/>
      <c r="AV573" s="28"/>
      <c r="AW573" s="28"/>
      <c r="AX573" s="28"/>
      <c r="AY573" s="28"/>
      <c r="AZ573" s="28"/>
      <c r="BA573" s="28"/>
      <c r="BB573" s="28"/>
      <c r="BC573" s="28"/>
      <c r="BD573" s="28"/>
      <c r="BE573" s="28"/>
      <c r="BF573" s="28"/>
      <c r="BG573" s="28"/>
      <c r="BH573" s="28"/>
      <c r="BI573" s="28"/>
      <c r="BJ573" s="28"/>
      <c r="BK573" s="28"/>
      <c r="BL573" s="28"/>
      <c r="BM573" s="28"/>
      <c r="BN573" s="28"/>
      <c r="BO573" s="28"/>
      <c r="BP573" s="28"/>
      <c r="BQ573" s="28"/>
      <c r="BR573" s="28"/>
      <c r="BS573" s="28"/>
      <c r="BT573" s="28"/>
      <c r="BU573" s="28"/>
      <c r="BV573" s="28"/>
      <c r="BW573" s="28"/>
      <c r="BX573" s="28"/>
      <c r="BY573" s="28"/>
      <c r="BZ573" s="28"/>
      <c r="CA573" s="28"/>
      <c r="CB573" s="28"/>
      <c r="CC573" s="28"/>
      <c r="CD573" s="28"/>
      <c r="CE573" s="28"/>
      <c r="CF573" s="28"/>
      <c r="CG573" s="28"/>
      <c r="CH573" s="28"/>
      <c r="CI573" s="28"/>
      <c r="CJ573" s="28"/>
      <c r="CK573" s="28"/>
      <c r="CL573" s="28"/>
      <c r="CM573" s="28"/>
      <c r="CN573" s="28"/>
      <c r="CO573" s="28"/>
      <c r="CP573" s="28"/>
      <c r="CQ573" s="28"/>
      <c r="CR573" s="28"/>
      <c r="CS573" s="28"/>
      <c r="CT573" s="28"/>
      <c r="CU573" s="28"/>
      <c r="CV573" s="28"/>
      <c r="CW573" s="28"/>
      <c r="CX573" s="28"/>
      <c r="CY573" s="28"/>
      <c r="CZ573" s="28"/>
      <c r="DA573" s="28"/>
      <c r="DB573" s="28"/>
      <c r="DC573" s="28"/>
      <c r="DD573" s="28"/>
      <c r="DE573" s="28"/>
      <c r="DF573" s="28"/>
      <c r="DG573" s="28"/>
      <c r="DH573" s="28"/>
      <c r="DI573" s="28"/>
      <c r="DJ573" s="28"/>
      <c r="DK573" s="28"/>
      <c r="DL573" s="28"/>
      <c r="DM573" s="28"/>
      <c r="DN573" s="28"/>
      <c r="DO573" s="28"/>
      <c r="DP573" s="28"/>
      <c r="DQ573" s="28"/>
      <c r="DR573" s="28"/>
      <c r="DS573" s="28"/>
      <c r="DT573" s="28"/>
      <c r="DU573" s="28"/>
      <c r="DV573" s="28"/>
      <c r="DW573" s="28"/>
      <c r="DX573" s="28"/>
      <c r="DY573" s="28"/>
      <c r="DZ573" s="28"/>
      <c r="EA573" s="28"/>
      <c r="EB573" s="28"/>
      <c r="EC573" s="28"/>
      <c r="ED573" s="28"/>
      <c r="EE573" s="28"/>
      <c r="EF573" s="28"/>
      <c r="EG573" s="28"/>
      <c r="EH573" s="28"/>
      <c r="EI573" s="28"/>
      <c r="EJ573" s="28"/>
      <c r="EK573" s="28"/>
      <c r="EL573" s="28"/>
      <c r="EM573" s="28"/>
      <c r="EN573" s="28"/>
      <c r="EO573" s="28"/>
      <c r="EP573" s="28"/>
      <c r="EQ573" s="28"/>
      <c r="ER573" s="28"/>
      <c r="ES573" s="28"/>
      <c r="ET573" s="28"/>
      <c r="EU573" s="28"/>
      <c r="EV573" s="28"/>
      <c r="EW573" s="28"/>
      <c r="EX573" s="28"/>
      <c r="EY573" s="28"/>
      <c r="EZ573" s="28"/>
      <c r="FA573" s="28"/>
      <c r="FB573" s="28"/>
      <c r="FC573" s="28"/>
      <c r="FD573" s="28"/>
      <c r="FE573" s="28"/>
      <c r="FF573" s="28"/>
      <c r="FG573" s="28"/>
      <c r="FH573" s="28"/>
      <c r="FI573" s="28"/>
      <c r="FJ573" s="28"/>
      <c r="FK573" s="28"/>
      <c r="FL573" s="28"/>
      <c r="FM573" s="28"/>
      <c r="FN573" s="28"/>
      <c r="FO573" s="28"/>
      <c r="FP573" s="28"/>
      <c r="FQ573" s="28"/>
      <c r="FR573" s="28"/>
      <c r="FS573" s="28"/>
      <c r="FT573" s="28"/>
      <c r="FU573" s="28"/>
      <c r="FV573" s="28"/>
      <c r="FW573" s="28"/>
      <c r="FX573" s="28"/>
      <c r="FY573" s="28"/>
      <c r="FZ573" s="28"/>
      <c r="GA573" s="28"/>
      <c r="GB573" s="28"/>
      <c r="GC573" s="28"/>
      <c r="GD573" s="28"/>
      <c r="GE573" s="28"/>
      <c r="GF573" s="28"/>
      <c r="GG573" s="28"/>
      <c r="GH573" s="28"/>
      <c r="GI573" s="28"/>
      <c r="GJ573" s="28"/>
      <c r="GK573" s="28"/>
      <c r="GL573" s="28"/>
      <c r="GM573" s="28"/>
      <c r="GN573" s="28"/>
      <c r="GO573" s="28"/>
      <c r="GP573" s="28"/>
      <c r="GQ573" s="28"/>
      <c r="GR573" s="28"/>
      <c r="GS573" s="28"/>
      <c r="GT573" s="28"/>
      <c r="GU573" s="28"/>
      <c r="GV573" s="28"/>
      <c r="GW573" s="28"/>
      <c r="GX573" s="28"/>
      <c r="GY573" s="28"/>
      <c r="GZ573" s="28"/>
      <c r="HA573" s="28"/>
      <c r="HB573" s="28"/>
      <c r="HC573" s="28"/>
      <c r="HD573" s="28"/>
      <c r="HE573" s="28"/>
      <c r="HF573" s="28"/>
      <c r="HG573" s="28"/>
      <c r="HH573" s="28"/>
      <c r="HI573" s="28"/>
      <c r="HJ573" s="28"/>
      <c r="HK573" s="28"/>
      <c r="HL573" s="28"/>
      <c r="HM573" s="28"/>
      <c r="HN573" s="28"/>
      <c r="HO573" s="28"/>
      <c r="HP573" s="28"/>
      <c r="HQ573" s="28"/>
      <c r="HR573" s="28"/>
      <c r="HS573" s="28"/>
      <c r="HT573" s="28"/>
      <c r="HU573" s="28"/>
      <c r="HV573" s="28"/>
      <c r="HW573" s="28"/>
      <c r="HX573" s="28"/>
      <c r="HY573" s="28"/>
      <c r="HZ573" s="28"/>
      <c r="IA573" s="28"/>
      <c r="IB573" s="28"/>
      <c r="IC573" s="28"/>
      <c r="ID573" s="28"/>
      <c r="IE573" s="28"/>
      <c r="IF573" s="28"/>
      <c r="IG573" s="28"/>
      <c r="IH573" s="28"/>
      <c r="II573" s="28"/>
      <c r="IJ573" s="28"/>
      <c r="IK573" s="28"/>
      <c r="IL573" s="28"/>
      <c r="IM573" s="28"/>
      <c r="IN573" s="28"/>
      <c r="IO573" s="28"/>
      <c r="IP573" s="28"/>
      <c r="IQ573" s="28"/>
      <c r="IR573" s="28"/>
      <c r="IS573" s="28"/>
      <c r="IT573" s="28"/>
      <c r="IU573" s="28"/>
      <c r="IV573" s="28"/>
      <c r="IW573" s="28"/>
      <c r="IX573" s="28"/>
      <c r="IY573" s="28"/>
      <c r="IZ573" s="28"/>
      <c r="JA573" s="28"/>
      <c r="JB573" s="28"/>
      <c r="JC573" s="28"/>
      <c r="JD573" s="28"/>
      <c r="JE573" s="28"/>
      <c r="JF573" s="28"/>
      <c r="JG573" s="28"/>
      <c r="JH573" s="28"/>
      <c r="JI573" s="28"/>
      <c r="JJ573" s="28"/>
      <c r="JK573" s="28"/>
      <c r="JL573" s="28"/>
      <c r="JM573" s="28"/>
      <c r="JN573" s="28"/>
      <c r="JO573" s="28"/>
      <c r="JP573" s="28"/>
      <c r="JQ573" s="28"/>
      <c r="JR573" s="28"/>
      <c r="JS573" s="28"/>
      <c r="JT573" s="28"/>
      <c r="JU573" s="28"/>
      <c r="JV573" s="28"/>
      <c r="JW573" s="28"/>
      <c r="JX573" s="28"/>
      <c r="JY573" s="28"/>
      <c r="JZ573" s="28"/>
      <c r="KA573" s="28"/>
      <c r="KB573" s="28"/>
      <c r="KC573" s="28"/>
      <c r="KD573" s="28"/>
      <c r="KE573" s="28"/>
      <c r="KF573" s="28"/>
      <c r="KG573" s="28"/>
      <c r="KH573" s="28"/>
      <c r="KI573" s="28"/>
      <c r="KJ573" s="28"/>
      <c r="KK573" s="28"/>
      <c r="KL573" s="28"/>
      <c r="KM573" s="28"/>
      <c r="KN573" s="28"/>
      <c r="KO573" s="28"/>
      <c r="KP573" s="28"/>
      <c r="KQ573" s="28"/>
      <c r="KR573" s="28"/>
      <c r="KS573" s="28"/>
      <c r="KT573" s="28"/>
      <c r="KU573" s="28"/>
      <c r="KV573" s="28"/>
      <c r="KW573" s="28"/>
      <c r="KX573" s="28"/>
      <c r="KY573" s="28"/>
      <c r="KZ573" s="28"/>
      <c r="LA573" s="28"/>
      <c r="LB573" s="28"/>
      <c r="LC573" s="28"/>
      <c r="LD573" s="28"/>
      <c r="LE573" s="28"/>
      <c r="LF573" s="28"/>
      <c r="LG573" s="28"/>
      <c r="LH573" s="28"/>
      <c r="LI573" s="28"/>
      <c r="LJ573" s="28"/>
      <c r="LK573" s="28"/>
      <c r="LL573" s="28"/>
      <c r="LM573" s="28"/>
      <c r="LN573" s="28"/>
      <c r="LO573" s="28"/>
      <c r="LP573" s="28"/>
      <c r="LQ573" s="28"/>
      <c r="LR573" s="28"/>
      <c r="LS573" s="28"/>
      <c r="LT573" s="28"/>
      <c r="LU573" s="28"/>
      <c r="LV573" s="28"/>
      <c r="LW573" s="28"/>
      <c r="LX573" s="28"/>
      <c r="LY573" s="28"/>
      <c r="LZ573" s="28"/>
      <c r="MA573" s="28"/>
      <c r="MB573" s="28"/>
      <c r="MC573" s="28"/>
      <c r="MD573" s="28"/>
      <c r="ME573" s="28"/>
      <c r="MF573" s="28"/>
      <c r="MG573" s="28"/>
      <c r="MH573" s="28"/>
      <c r="MI573" s="28"/>
      <c r="MJ573" s="28"/>
      <c r="MK573" s="28"/>
      <c r="ML573" s="28"/>
      <c r="MM573" s="28"/>
      <c r="MN573" s="28"/>
      <c r="MO573" s="28"/>
      <c r="MP573" s="28"/>
      <c r="MQ573" s="28"/>
      <c r="MR573" s="28"/>
      <c r="MS573" s="28"/>
      <c r="MT573" s="28"/>
      <c r="MU573" s="28"/>
      <c r="MV573" s="28"/>
      <c r="MW573" s="28"/>
      <c r="MX573" s="28"/>
      <c r="MY573" s="28"/>
      <c r="MZ573" s="28"/>
      <c r="NA573" s="28"/>
      <c r="NB573" s="28"/>
      <c r="NC573" s="28"/>
      <c r="ND573" s="28"/>
      <c r="NE573" s="28"/>
      <c r="NF573" s="28"/>
      <c r="NG573" s="28"/>
      <c r="NH573" s="28"/>
      <c r="NI573" s="28"/>
      <c r="NJ573" s="28"/>
      <c r="NK573" s="28"/>
      <c r="NL573" s="28"/>
      <c r="NM573" s="28"/>
      <c r="NN573" s="28"/>
      <c r="NO573" s="28"/>
      <c r="NP573" s="28"/>
      <c r="NQ573" s="28"/>
      <c r="NR573" s="28"/>
      <c r="NS573" s="28"/>
      <c r="NT573" s="28"/>
      <c r="NU573" s="28"/>
      <c r="NV573" s="28"/>
      <c r="NW573" s="28"/>
      <c r="NX573" s="28"/>
      <c r="NY573" s="28"/>
      <c r="NZ573" s="28"/>
      <c r="OA573" s="28"/>
      <c r="OB573" s="28"/>
      <c r="OC573" s="28"/>
      <c r="OD573" s="28"/>
      <c r="OE573" s="28"/>
      <c r="OF573" s="28"/>
      <c r="OG573" s="28"/>
      <c r="OH573" s="28"/>
      <c r="OI573" s="28"/>
      <c r="OJ573" s="28"/>
      <c r="OK573" s="28"/>
      <c r="OL573" s="28"/>
      <c r="OM573" s="28"/>
      <c r="ON573" s="28"/>
      <c r="OO573" s="28"/>
      <c r="OP573" s="28"/>
      <c r="OQ573" s="28"/>
      <c r="OR573" s="28"/>
      <c r="OS573" s="28"/>
      <c r="OT573" s="28"/>
      <c r="OU573" s="28"/>
      <c r="OV573" s="28"/>
      <c r="OW573" s="28"/>
      <c r="OX573" s="28"/>
      <c r="OY573" s="28"/>
      <c r="OZ573" s="28"/>
      <c r="PA573" s="28"/>
      <c r="PB573" s="28"/>
      <c r="PC573" s="28"/>
      <c r="PD573" s="28"/>
      <c r="PE573" s="28"/>
      <c r="PF573" s="28"/>
      <c r="PG573" s="28"/>
      <c r="PH573" s="28"/>
      <c r="PI573" s="28"/>
      <c r="PJ573" s="28"/>
      <c r="PK573" s="28"/>
      <c r="PL573" s="28"/>
      <c r="PM573" s="28"/>
      <c r="PN573" s="28"/>
      <c r="PO573" s="28"/>
      <c r="PP573" s="28"/>
      <c r="PQ573" s="28"/>
      <c r="PR573" s="28"/>
      <c r="PS573" s="28"/>
      <c r="PT573" s="28"/>
      <c r="PU573" s="28"/>
      <c r="PV573" s="28"/>
      <c r="PW573" s="28"/>
      <c r="PX573" s="28"/>
      <c r="PY573" s="28"/>
      <c r="PZ573" s="28"/>
    </row>
    <row r="574" spans="1:442" s="66" customFormat="1" ht="52" x14ac:dyDescent="0.3">
      <c r="A574" s="26"/>
      <c r="B574" s="173"/>
      <c r="C574" s="173"/>
      <c r="D574" s="173"/>
      <c r="E574" s="182"/>
      <c r="F574" s="182"/>
      <c r="G574" s="182"/>
      <c r="H574" s="173"/>
      <c r="I574" s="173"/>
      <c r="J574" s="9" t="s">
        <v>111</v>
      </c>
      <c r="K574" s="6" t="s">
        <v>112</v>
      </c>
      <c r="L574" s="6" t="s">
        <v>85</v>
      </c>
      <c r="M574" s="6">
        <v>6</v>
      </c>
      <c r="N574" s="174"/>
      <c r="O574" s="173"/>
      <c r="P574" s="173"/>
      <c r="Q574" s="173"/>
      <c r="R574" s="191"/>
      <c r="S574" s="191"/>
      <c r="T574" s="197"/>
      <c r="U574" s="197"/>
      <c r="V574" s="199"/>
      <c r="W574" s="199"/>
      <c r="X574" s="199"/>
      <c r="Y574" s="199"/>
      <c r="Z574" s="199"/>
      <c r="AA574" s="199"/>
      <c r="AB574" s="199"/>
      <c r="AC574" s="174"/>
      <c r="AD574" s="175"/>
      <c r="AE574" s="175"/>
      <c r="AF574" s="173"/>
      <c r="AG574" s="174"/>
      <c r="AH574" s="174"/>
      <c r="AI574" s="174"/>
      <c r="AJ574" s="173"/>
      <c r="AK574" s="28"/>
      <c r="AL574" s="28"/>
      <c r="AM574" s="28"/>
      <c r="AN574" s="28"/>
      <c r="AO574" s="28"/>
      <c r="AP574" s="28"/>
      <c r="AQ574" s="28"/>
      <c r="AR574" s="28"/>
      <c r="AS574" s="28"/>
      <c r="AT574" s="28"/>
      <c r="AU574" s="28"/>
      <c r="AV574" s="28"/>
      <c r="AW574" s="28"/>
      <c r="AX574" s="28"/>
      <c r="AY574" s="28"/>
      <c r="AZ574" s="28"/>
      <c r="BA574" s="28"/>
      <c r="BB574" s="28"/>
      <c r="BC574" s="28"/>
      <c r="BD574" s="28"/>
      <c r="BE574" s="28"/>
      <c r="BF574" s="28"/>
      <c r="BG574" s="28"/>
      <c r="BH574" s="28"/>
      <c r="BI574" s="28"/>
      <c r="BJ574" s="28"/>
      <c r="BK574" s="28"/>
      <c r="BL574" s="28"/>
      <c r="BM574" s="28"/>
      <c r="BN574" s="28"/>
      <c r="BO574" s="28"/>
      <c r="BP574" s="28"/>
      <c r="BQ574" s="28"/>
      <c r="BR574" s="28"/>
      <c r="BS574" s="28"/>
      <c r="BT574" s="28"/>
      <c r="BU574" s="28"/>
      <c r="BV574" s="28"/>
      <c r="BW574" s="28"/>
      <c r="BX574" s="28"/>
      <c r="BY574" s="28"/>
      <c r="BZ574" s="28"/>
      <c r="CA574" s="28"/>
      <c r="CB574" s="28"/>
      <c r="CC574" s="28"/>
      <c r="CD574" s="28"/>
      <c r="CE574" s="28"/>
      <c r="CF574" s="28"/>
      <c r="CG574" s="28"/>
      <c r="CH574" s="28"/>
      <c r="CI574" s="28"/>
      <c r="CJ574" s="28"/>
      <c r="CK574" s="28"/>
      <c r="CL574" s="28"/>
      <c r="CM574" s="28"/>
      <c r="CN574" s="28"/>
      <c r="CO574" s="28"/>
      <c r="CP574" s="28"/>
      <c r="CQ574" s="28"/>
      <c r="CR574" s="28"/>
      <c r="CS574" s="28"/>
      <c r="CT574" s="28"/>
      <c r="CU574" s="28"/>
      <c r="CV574" s="28"/>
      <c r="CW574" s="28"/>
      <c r="CX574" s="28"/>
      <c r="CY574" s="28"/>
      <c r="CZ574" s="28"/>
      <c r="DA574" s="28"/>
      <c r="DB574" s="28"/>
      <c r="DC574" s="28"/>
      <c r="DD574" s="28"/>
      <c r="DE574" s="28"/>
      <c r="DF574" s="28"/>
      <c r="DG574" s="28"/>
      <c r="DH574" s="28"/>
      <c r="DI574" s="28"/>
      <c r="DJ574" s="28"/>
      <c r="DK574" s="28"/>
      <c r="DL574" s="28"/>
      <c r="DM574" s="28"/>
      <c r="DN574" s="28"/>
      <c r="DO574" s="28"/>
      <c r="DP574" s="28"/>
      <c r="DQ574" s="28"/>
      <c r="DR574" s="28"/>
      <c r="DS574" s="28"/>
      <c r="DT574" s="28"/>
      <c r="DU574" s="28"/>
      <c r="DV574" s="28"/>
      <c r="DW574" s="28"/>
      <c r="DX574" s="28"/>
      <c r="DY574" s="28"/>
      <c r="DZ574" s="28"/>
      <c r="EA574" s="28"/>
      <c r="EB574" s="28"/>
      <c r="EC574" s="28"/>
      <c r="ED574" s="28"/>
      <c r="EE574" s="28"/>
      <c r="EF574" s="28"/>
      <c r="EG574" s="28"/>
      <c r="EH574" s="28"/>
      <c r="EI574" s="28"/>
      <c r="EJ574" s="28"/>
      <c r="EK574" s="28"/>
      <c r="EL574" s="28"/>
      <c r="EM574" s="28"/>
      <c r="EN574" s="28"/>
      <c r="EO574" s="28"/>
      <c r="EP574" s="28"/>
      <c r="EQ574" s="28"/>
      <c r="ER574" s="28"/>
      <c r="ES574" s="28"/>
      <c r="ET574" s="28"/>
      <c r="EU574" s="28"/>
      <c r="EV574" s="28"/>
      <c r="EW574" s="28"/>
      <c r="EX574" s="28"/>
      <c r="EY574" s="28"/>
      <c r="EZ574" s="28"/>
      <c r="FA574" s="28"/>
      <c r="FB574" s="28"/>
      <c r="FC574" s="28"/>
      <c r="FD574" s="28"/>
      <c r="FE574" s="28"/>
      <c r="FF574" s="28"/>
      <c r="FG574" s="28"/>
      <c r="FH574" s="28"/>
      <c r="FI574" s="28"/>
      <c r="FJ574" s="28"/>
      <c r="FK574" s="28"/>
      <c r="FL574" s="28"/>
      <c r="FM574" s="28"/>
      <c r="FN574" s="28"/>
      <c r="FO574" s="28"/>
      <c r="FP574" s="28"/>
      <c r="FQ574" s="28"/>
      <c r="FR574" s="28"/>
      <c r="FS574" s="28"/>
      <c r="FT574" s="28"/>
      <c r="FU574" s="28"/>
      <c r="FV574" s="28"/>
      <c r="FW574" s="28"/>
      <c r="FX574" s="28"/>
      <c r="FY574" s="28"/>
      <c r="FZ574" s="28"/>
      <c r="GA574" s="28"/>
      <c r="GB574" s="28"/>
      <c r="GC574" s="28"/>
      <c r="GD574" s="28"/>
      <c r="GE574" s="28"/>
      <c r="GF574" s="28"/>
      <c r="GG574" s="28"/>
      <c r="GH574" s="28"/>
      <c r="GI574" s="28"/>
      <c r="GJ574" s="28"/>
      <c r="GK574" s="28"/>
      <c r="GL574" s="28"/>
      <c r="GM574" s="28"/>
      <c r="GN574" s="28"/>
      <c r="GO574" s="28"/>
      <c r="GP574" s="28"/>
      <c r="GQ574" s="28"/>
      <c r="GR574" s="28"/>
      <c r="GS574" s="28"/>
      <c r="GT574" s="28"/>
      <c r="GU574" s="28"/>
      <c r="GV574" s="28"/>
      <c r="GW574" s="28"/>
      <c r="GX574" s="28"/>
      <c r="GY574" s="28"/>
      <c r="GZ574" s="28"/>
      <c r="HA574" s="28"/>
      <c r="HB574" s="28"/>
      <c r="HC574" s="28"/>
      <c r="HD574" s="28"/>
      <c r="HE574" s="28"/>
      <c r="HF574" s="28"/>
      <c r="HG574" s="28"/>
      <c r="HH574" s="28"/>
      <c r="HI574" s="28"/>
      <c r="HJ574" s="28"/>
      <c r="HK574" s="28"/>
      <c r="HL574" s="28"/>
      <c r="HM574" s="28"/>
      <c r="HN574" s="28"/>
      <c r="HO574" s="28"/>
      <c r="HP574" s="28"/>
      <c r="HQ574" s="28"/>
      <c r="HR574" s="28"/>
      <c r="HS574" s="28"/>
      <c r="HT574" s="28"/>
      <c r="HU574" s="28"/>
      <c r="HV574" s="28"/>
      <c r="HW574" s="28"/>
      <c r="HX574" s="28"/>
      <c r="HY574" s="28"/>
      <c r="HZ574" s="28"/>
      <c r="IA574" s="28"/>
      <c r="IB574" s="28"/>
      <c r="IC574" s="28"/>
      <c r="ID574" s="28"/>
      <c r="IE574" s="28"/>
      <c r="IF574" s="28"/>
      <c r="IG574" s="28"/>
      <c r="IH574" s="28"/>
      <c r="II574" s="28"/>
      <c r="IJ574" s="28"/>
      <c r="IK574" s="28"/>
      <c r="IL574" s="28"/>
      <c r="IM574" s="28"/>
      <c r="IN574" s="28"/>
      <c r="IO574" s="28"/>
      <c r="IP574" s="28"/>
      <c r="IQ574" s="28"/>
      <c r="IR574" s="28"/>
      <c r="IS574" s="28"/>
      <c r="IT574" s="28"/>
      <c r="IU574" s="28"/>
      <c r="IV574" s="28"/>
      <c r="IW574" s="28"/>
      <c r="IX574" s="28"/>
      <c r="IY574" s="28"/>
      <c r="IZ574" s="28"/>
      <c r="JA574" s="28"/>
      <c r="JB574" s="28"/>
      <c r="JC574" s="28"/>
      <c r="JD574" s="28"/>
      <c r="JE574" s="28"/>
      <c r="JF574" s="28"/>
      <c r="JG574" s="28"/>
      <c r="JH574" s="28"/>
      <c r="JI574" s="28"/>
      <c r="JJ574" s="28"/>
      <c r="JK574" s="28"/>
      <c r="JL574" s="28"/>
      <c r="JM574" s="28"/>
      <c r="JN574" s="28"/>
      <c r="JO574" s="28"/>
      <c r="JP574" s="28"/>
      <c r="JQ574" s="28"/>
      <c r="JR574" s="28"/>
      <c r="JS574" s="28"/>
      <c r="JT574" s="28"/>
      <c r="JU574" s="28"/>
      <c r="JV574" s="28"/>
      <c r="JW574" s="28"/>
      <c r="JX574" s="28"/>
      <c r="JY574" s="28"/>
      <c r="JZ574" s="28"/>
      <c r="KA574" s="28"/>
      <c r="KB574" s="28"/>
      <c r="KC574" s="28"/>
      <c r="KD574" s="28"/>
      <c r="KE574" s="28"/>
      <c r="KF574" s="28"/>
      <c r="KG574" s="28"/>
      <c r="KH574" s="28"/>
      <c r="KI574" s="28"/>
      <c r="KJ574" s="28"/>
      <c r="KK574" s="28"/>
      <c r="KL574" s="28"/>
      <c r="KM574" s="28"/>
      <c r="KN574" s="28"/>
      <c r="KO574" s="28"/>
      <c r="KP574" s="28"/>
      <c r="KQ574" s="28"/>
      <c r="KR574" s="28"/>
      <c r="KS574" s="28"/>
      <c r="KT574" s="28"/>
      <c r="KU574" s="28"/>
      <c r="KV574" s="28"/>
      <c r="KW574" s="28"/>
      <c r="KX574" s="28"/>
      <c r="KY574" s="28"/>
      <c r="KZ574" s="28"/>
      <c r="LA574" s="28"/>
      <c r="LB574" s="28"/>
      <c r="LC574" s="28"/>
      <c r="LD574" s="28"/>
      <c r="LE574" s="28"/>
      <c r="LF574" s="28"/>
      <c r="LG574" s="28"/>
      <c r="LH574" s="28"/>
      <c r="LI574" s="28"/>
      <c r="LJ574" s="28"/>
      <c r="LK574" s="28"/>
      <c r="LL574" s="28"/>
      <c r="LM574" s="28"/>
      <c r="LN574" s="28"/>
      <c r="LO574" s="28"/>
      <c r="LP574" s="28"/>
      <c r="LQ574" s="28"/>
      <c r="LR574" s="28"/>
      <c r="LS574" s="28"/>
      <c r="LT574" s="28"/>
      <c r="LU574" s="28"/>
      <c r="LV574" s="28"/>
      <c r="LW574" s="28"/>
      <c r="LX574" s="28"/>
      <c r="LY574" s="28"/>
      <c r="LZ574" s="28"/>
      <c r="MA574" s="28"/>
      <c r="MB574" s="28"/>
      <c r="MC574" s="28"/>
      <c r="MD574" s="28"/>
      <c r="ME574" s="28"/>
      <c r="MF574" s="28"/>
      <c r="MG574" s="28"/>
      <c r="MH574" s="28"/>
      <c r="MI574" s="28"/>
      <c r="MJ574" s="28"/>
      <c r="MK574" s="28"/>
      <c r="ML574" s="28"/>
      <c r="MM574" s="28"/>
      <c r="MN574" s="28"/>
      <c r="MO574" s="28"/>
      <c r="MP574" s="28"/>
      <c r="MQ574" s="28"/>
      <c r="MR574" s="28"/>
      <c r="MS574" s="28"/>
      <c r="MT574" s="28"/>
      <c r="MU574" s="28"/>
      <c r="MV574" s="28"/>
      <c r="MW574" s="28"/>
      <c r="MX574" s="28"/>
      <c r="MY574" s="28"/>
      <c r="MZ574" s="28"/>
      <c r="NA574" s="28"/>
      <c r="NB574" s="28"/>
      <c r="NC574" s="28"/>
      <c r="ND574" s="28"/>
      <c r="NE574" s="28"/>
      <c r="NF574" s="28"/>
      <c r="NG574" s="28"/>
      <c r="NH574" s="28"/>
      <c r="NI574" s="28"/>
      <c r="NJ574" s="28"/>
      <c r="NK574" s="28"/>
      <c r="NL574" s="28"/>
      <c r="NM574" s="28"/>
      <c r="NN574" s="28"/>
      <c r="NO574" s="28"/>
      <c r="NP574" s="28"/>
      <c r="NQ574" s="28"/>
      <c r="NR574" s="28"/>
      <c r="NS574" s="28"/>
      <c r="NT574" s="28"/>
      <c r="NU574" s="28"/>
      <c r="NV574" s="28"/>
      <c r="NW574" s="28"/>
      <c r="NX574" s="28"/>
      <c r="NY574" s="28"/>
      <c r="NZ574" s="28"/>
      <c r="OA574" s="28"/>
      <c r="OB574" s="28"/>
      <c r="OC574" s="28"/>
      <c r="OD574" s="28"/>
      <c r="OE574" s="28"/>
      <c r="OF574" s="28"/>
      <c r="OG574" s="28"/>
      <c r="OH574" s="28"/>
      <c r="OI574" s="28"/>
      <c r="OJ574" s="28"/>
      <c r="OK574" s="28"/>
      <c r="OL574" s="28"/>
      <c r="OM574" s="28"/>
      <c r="ON574" s="28"/>
      <c r="OO574" s="28"/>
      <c r="OP574" s="28"/>
      <c r="OQ574" s="28"/>
      <c r="OR574" s="28"/>
      <c r="OS574" s="28"/>
      <c r="OT574" s="28"/>
      <c r="OU574" s="28"/>
      <c r="OV574" s="28"/>
      <c r="OW574" s="28"/>
      <c r="OX574" s="28"/>
      <c r="OY574" s="28"/>
      <c r="OZ574" s="28"/>
      <c r="PA574" s="28"/>
      <c r="PB574" s="28"/>
      <c r="PC574" s="28"/>
      <c r="PD574" s="28"/>
      <c r="PE574" s="28"/>
      <c r="PF574" s="28"/>
      <c r="PG574" s="28"/>
      <c r="PH574" s="28"/>
      <c r="PI574" s="28"/>
      <c r="PJ574" s="28"/>
      <c r="PK574" s="28"/>
      <c r="PL574" s="28"/>
      <c r="PM574" s="28"/>
      <c r="PN574" s="28"/>
      <c r="PO574" s="28"/>
      <c r="PP574" s="28"/>
      <c r="PQ574" s="28"/>
      <c r="PR574" s="28"/>
      <c r="PS574" s="28"/>
      <c r="PT574" s="28"/>
      <c r="PU574" s="28"/>
      <c r="PV574" s="28"/>
      <c r="PW574" s="28"/>
      <c r="PX574" s="28"/>
      <c r="PY574" s="28"/>
      <c r="PZ574" s="28"/>
    </row>
    <row r="575" spans="1:442" s="66" customFormat="1" ht="39" x14ac:dyDescent="0.3">
      <c r="A575" s="26"/>
      <c r="B575" s="173"/>
      <c r="C575" s="173"/>
      <c r="D575" s="173"/>
      <c r="E575" s="182"/>
      <c r="F575" s="182"/>
      <c r="G575" s="182"/>
      <c r="H575" s="173"/>
      <c r="I575" s="173"/>
      <c r="J575" s="9" t="s">
        <v>127</v>
      </c>
      <c r="K575" s="6" t="s">
        <v>128</v>
      </c>
      <c r="L575" s="6" t="s">
        <v>85</v>
      </c>
      <c r="M575" s="10">
        <v>133</v>
      </c>
      <c r="N575" s="174"/>
      <c r="O575" s="173"/>
      <c r="P575" s="173"/>
      <c r="Q575" s="173"/>
      <c r="R575" s="191"/>
      <c r="S575" s="191"/>
      <c r="T575" s="197"/>
      <c r="U575" s="197"/>
      <c r="V575" s="199"/>
      <c r="W575" s="199"/>
      <c r="X575" s="199"/>
      <c r="Y575" s="199"/>
      <c r="Z575" s="199"/>
      <c r="AA575" s="199"/>
      <c r="AB575" s="199"/>
      <c r="AC575" s="174"/>
      <c r="AD575" s="175"/>
      <c r="AE575" s="175"/>
      <c r="AF575" s="173"/>
      <c r="AG575" s="174"/>
      <c r="AH575" s="174"/>
      <c r="AI575" s="174"/>
      <c r="AJ575" s="173"/>
      <c r="AK575" s="28"/>
      <c r="AL575" s="28"/>
      <c r="AM575" s="28"/>
      <c r="AN575" s="28"/>
      <c r="AO575" s="28"/>
      <c r="AP575" s="28"/>
      <c r="AQ575" s="28"/>
      <c r="AR575" s="28"/>
      <c r="AS575" s="28"/>
      <c r="AT575" s="28"/>
      <c r="AU575" s="28"/>
      <c r="AV575" s="28"/>
      <c r="AW575" s="28"/>
      <c r="AX575" s="28"/>
      <c r="AY575" s="28"/>
      <c r="AZ575" s="28"/>
      <c r="BA575" s="28"/>
      <c r="BB575" s="28"/>
      <c r="BC575" s="28"/>
      <c r="BD575" s="28"/>
      <c r="BE575" s="28"/>
      <c r="BF575" s="28"/>
      <c r="BG575" s="28"/>
      <c r="BH575" s="28"/>
      <c r="BI575" s="28"/>
      <c r="BJ575" s="28"/>
      <c r="BK575" s="28"/>
      <c r="BL575" s="28"/>
      <c r="BM575" s="28"/>
      <c r="BN575" s="28"/>
      <c r="BO575" s="28"/>
      <c r="BP575" s="28"/>
      <c r="BQ575" s="28"/>
      <c r="BR575" s="28"/>
      <c r="BS575" s="28"/>
      <c r="BT575" s="28"/>
      <c r="BU575" s="28"/>
      <c r="BV575" s="28"/>
      <c r="BW575" s="28"/>
      <c r="BX575" s="28"/>
      <c r="BY575" s="28"/>
      <c r="BZ575" s="28"/>
      <c r="CA575" s="28"/>
      <c r="CB575" s="28"/>
      <c r="CC575" s="28"/>
      <c r="CD575" s="28"/>
      <c r="CE575" s="28"/>
      <c r="CF575" s="28"/>
      <c r="CG575" s="28"/>
      <c r="CH575" s="28"/>
      <c r="CI575" s="28"/>
      <c r="CJ575" s="28"/>
      <c r="CK575" s="28"/>
      <c r="CL575" s="28"/>
      <c r="CM575" s="28"/>
      <c r="CN575" s="28"/>
      <c r="CO575" s="28"/>
      <c r="CP575" s="28"/>
      <c r="CQ575" s="28"/>
      <c r="CR575" s="28"/>
      <c r="CS575" s="28"/>
      <c r="CT575" s="28"/>
      <c r="CU575" s="28"/>
      <c r="CV575" s="28"/>
      <c r="CW575" s="28"/>
      <c r="CX575" s="28"/>
      <c r="CY575" s="28"/>
      <c r="CZ575" s="28"/>
      <c r="DA575" s="28"/>
      <c r="DB575" s="28"/>
      <c r="DC575" s="28"/>
      <c r="DD575" s="28"/>
      <c r="DE575" s="28"/>
      <c r="DF575" s="28"/>
      <c r="DG575" s="28"/>
      <c r="DH575" s="28"/>
      <c r="DI575" s="28"/>
      <c r="DJ575" s="28"/>
      <c r="DK575" s="28"/>
      <c r="DL575" s="28"/>
      <c r="DM575" s="28"/>
      <c r="DN575" s="28"/>
      <c r="DO575" s="28"/>
      <c r="DP575" s="28"/>
      <c r="DQ575" s="28"/>
      <c r="DR575" s="28"/>
      <c r="DS575" s="28"/>
      <c r="DT575" s="28"/>
      <c r="DU575" s="28"/>
      <c r="DV575" s="28"/>
      <c r="DW575" s="28"/>
      <c r="DX575" s="28"/>
      <c r="DY575" s="28"/>
      <c r="DZ575" s="28"/>
      <c r="EA575" s="28"/>
      <c r="EB575" s="28"/>
      <c r="EC575" s="28"/>
      <c r="ED575" s="28"/>
      <c r="EE575" s="28"/>
      <c r="EF575" s="28"/>
      <c r="EG575" s="28"/>
      <c r="EH575" s="28"/>
      <c r="EI575" s="28"/>
      <c r="EJ575" s="28"/>
      <c r="EK575" s="28"/>
      <c r="EL575" s="28"/>
      <c r="EM575" s="28"/>
      <c r="EN575" s="28"/>
      <c r="EO575" s="28"/>
      <c r="EP575" s="28"/>
      <c r="EQ575" s="28"/>
      <c r="ER575" s="28"/>
      <c r="ES575" s="28"/>
      <c r="ET575" s="28"/>
      <c r="EU575" s="28"/>
      <c r="EV575" s="28"/>
      <c r="EW575" s="28"/>
      <c r="EX575" s="28"/>
      <c r="EY575" s="28"/>
      <c r="EZ575" s="28"/>
      <c r="FA575" s="28"/>
      <c r="FB575" s="28"/>
      <c r="FC575" s="28"/>
      <c r="FD575" s="28"/>
      <c r="FE575" s="28"/>
      <c r="FF575" s="28"/>
      <c r="FG575" s="28"/>
      <c r="FH575" s="28"/>
      <c r="FI575" s="28"/>
      <c r="FJ575" s="28"/>
      <c r="FK575" s="28"/>
      <c r="FL575" s="28"/>
      <c r="FM575" s="28"/>
      <c r="FN575" s="28"/>
      <c r="FO575" s="28"/>
      <c r="FP575" s="28"/>
      <c r="FQ575" s="28"/>
      <c r="FR575" s="28"/>
      <c r="FS575" s="28"/>
      <c r="FT575" s="28"/>
      <c r="FU575" s="28"/>
      <c r="FV575" s="28"/>
      <c r="FW575" s="28"/>
      <c r="FX575" s="28"/>
      <c r="FY575" s="28"/>
      <c r="FZ575" s="28"/>
      <c r="GA575" s="28"/>
      <c r="GB575" s="28"/>
      <c r="GC575" s="28"/>
      <c r="GD575" s="28"/>
      <c r="GE575" s="28"/>
      <c r="GF575" s="28"/>
      <c r="GG575" s="28"/>
      <c r="GH575" s="28"/>
      <c r="GI575" s="28"/>
      <c r="GJ575" s="28"/>
      <c r="GK575" s="28"/>
      <c r="GL575" s="28"/>
      <c r="GM575" s="28"/>
      <c r="GN575" s="28"/>
      <c r="GO575" s="28"/>
      <c r="GP575" s="28"/>
      <c r="GQ575" s="28"/>
      <c r="GR575" s="28"/>
      <c r="GS575" s="28"/>
      <c r="GT575" s="28"/>
      <c r="GU575" s="28"/>
      <c r="GV575" s="28"/>
      <c r="GW575" s="28"/>
      <c r="GX575" s="28"/>
      <c r="GY575" s="28"/>
      <c r="GZ575" s="28"/>
      <c r="HA575" s="28"/>
      <c r="HB575" s="28"/>
      <c r="HC575" s="28"/>
      <c r="HD575" s="28"/>
      <c r="HE575" s="28"/>
      <c r="HF575" s="28"/>
      <c r="HG575" s="28"/>
      <c r="HH575" s="28"/>
      <c r="HI575" s="28"/>
      <c r="HJ575" s="28"/>
      <c r="HK575" s="28"/>
      <c r="HL575" s="28"/>
      <c r="HM575" s="28"/>
      <c r="HN575" s="28"/>
      <c r="HO575" s="28"/>
      <c r="HP575" s="28"/>
      <c r="HQ575" s="28"/>
      <c r="HR575" s="28"/>
      <c r="HS575" s="28"/>
      <c r="HT575" s="28"/>
      <c r="HU575" s="28"/>
      <c r="HV575" s="28"/>
      <c r="HW575" s="28"/>
      <c r="HX575" s="28"/>
      <c r="HY575" s="28"/>
      <c r="HZ575" s="28"/>
      <c r="IA575" s="28"/>
      <c r="IB575" s="28"/>
      <c r="IC575" s="28"/>
      <c r="ID575" s="28"/>
      <c r="IE575" s="28"/>
      <c r="IF575" s="28"/>
      <c r="IG575" s="28"/>
      <c r="IH575" s="28"/>
      <c r="II575" s="28"/>
      <c r="IJ575" s="28"/>
      <c r="IK575" s="28"/>
      <c r="IL575" s="28"/>
      <c r="IM575" s="28"/>
      <c r="IN575" s="28"/>
      <c r="IO575" s="28"/>
      <c r="IP575" s="28"/>
      <c r="IQ575" s="28"/>
      <c r="IR575" s="28"/>
      <c r="IS575" s="28"/>
      <c r="IT575" s="28"/>
      <c r="IU575" s="28"/>
      <c r="IV575" s="28"/>
      <c r="IW575" s="28"/>
      <c r="IX575" s="28"/>
      <c r="IY575" s="28"/>
      <c r="IZ575" s="28"/>
      <c r="JA575" s="28"/>
      <c r="JB575" s="28"/>
      <c r="JC575" s="28"/>
      <c r="JD575" s="28"/>
      <c r="JE575" s="28"/>
      <c r="JF575" s="28"/>
      <c r="JG575" s="28"/>
      <c r="JH575" s="28"/>
      <c r="JI575" s="28"/>
      <c r="JJ575" s="28"/>
      <c r="JK575" s="28"/>
      <c r="JL575" s="28"/>
      <c r="JM575" s="28"/>
      <c r="JN575" s="28"/>
      <c r="JO575" s="28"/>
      <c r="JP575" s="28"/>
      <c r="JQ575" s="28"/>
      <c r="JR575" s="28"/>
      <c r="JS575" s="28"/>
      <c r="JT575" s="28"/>
      <c r="JU575" s="28"/>
      <c r="JV575" s="28"/>
      <c r="JW575" s="28"/>
      <c r="JX575" s="28"/>
      <c r="JY575" s="28"/>
      <c r="JZ575" s="28"/>
      <c r="KA575" s="28"/>
      <c r="KB575" s="28"/>
      <c r="KC575" s="28"/>
      <c r="KD575" s="28"/>
      <c r="KE575" s="28"/>
      <c r="KF575" s="28"/>
      <c r="KG575" s="28"/>
      <c r="KH575" s="28"/>
      <c r="KI575" s="28"/>
      <c r="KJ575" s="28"/>
      <c r="KK575" s="28"/>
      <c r="KL575" s="28"/>
      <c r="KM575" s="28"/>
      <c r="KN575" s="28"/>
      <c r="KO575" s="28"/>
      <c r="KP575" s="28"/>
      <c r="KQ575" s="28"/>
      <c r="KR575" s="28"/>
      <c r="KS575" s="28"/>
      <c r="KT575" s="28"/>
      <c r="KU575" s="28"/>
      <c r="KV575" s="28"/>
      <c r="KW575" s="28"/>
      <c r="KX575" s="28"/>
      <c r="KY575" s="28"/>
      <c r="KZ575" s="28"/>
      <c r="LA575" s="28"/>
      <c r="LB575" s="28"/>
      <c r="LC575" s="28"/>
      <c r="LD575" s="28"/>
      <c r="LE575" s="28"/>
      <c r="LF575" s="28"/>
      <c r="LG575" s="28"/>
      <c r="LH575" s="28"/>
      <c r="LI575" s="28"/>
      <c r="LJ575" s="28"/>
      <c r="LK575" s="28"/>
      <c r="LL575" s="28"/>
      <c r="LM575" s="28"/>
      <c r="LN575" s="28"/>
      <c r="LO575" s="28"/>
      <c r="LP575" s="28"/>
      <c r="LQ575" s="28"/>
      <c r="LR575" s="28"/>
      <c r="LS575" s="28"/>
      <c r="LT575" s="28"/>
      <c r="LU575" s="28"/>
      <c r="LV575" s="28"/>
      <c r="LW575" s="28"/>
      <c r="LX575" s="28"/>
      <c r="LY575" s="28"/>
      <c r="LZ575" s="28"/>
      <c r="MA575" s="28"/>
      <c r="MB575" s="28"/>
      <c r="MC575" s="28"/>
      <c r="MD575" s="28"/>
      <c r="ME575" s="28"/>
      <c r="MF575" s="28"/>
      <c r="MG575" s="28"/>
      <c r="MH575" s="28"/>
      <c r="MI575" s="28"/>
      <c r="MJ575" s="28"/>
      <c r="MK575" s="28"/>
      <c r="ML575" s="28"/>
      <c r="MM575" s="28"/>
      <c r="MN575" s="28"/>
      <c r="MO575" s="28"/>
      <c r="MP575" s="28"/>
      <c r="MQ575" s="28"/>
      <c r="MR575" s="28"/>
      <c r="MS575" s="28"/>
      <c r="MT575" s="28"/>
      <c r="MU575" s="28"/>
      <c r="MV575" s="28"/>
      <c r="MW575" s="28"/>
      <c r="MX575" s="28"/>
      <c r="MY575" s="28"/>
      <c r="MZ575" s="28"/>
      <c r="NA575" s="28"/>
      <c r="NB575" s="28"/>
      <c r="NC575" s="28"/>
      <c r="ND575" s="28"/>
      <c r="NE575" s="28"/>
      <c r="NF575" s="28"/>
      <c r="NG575" s="28"/>
      <c r="NH575" s="28"/>
      <c r="NI575" s="28"/>
      <c r="NJ575" s="28"/>
      <c r="NK575" s="28"/>
      <c r="NL575" s="28"/>
      <c r="NM575" s="28"/>
      <c r="NN575" s="28"/>
      <c r="NO575" s="28"/>
      <c r="NP575" s="28"/>
      <c r="NQ575" s="28"/>
      <c r="NR575" s="28"/>
      <c r="NS575" s="28"/>
      <c r="NT575" s="28"/>
      <c r="NU575" s="28"/>
      <c r="NV575" s="28"/>
      <c r="NW575" s="28"/>
      <c r="NX575" s="28"/>
      <c r="NY575" s="28"/>
      <c r="NZ575" s="28"/>
      <c r="OA575" s="28"/>
      <c r="OB575" s="28"/>
      <c r="OC575" s="28"/>
      <c r="OD575" s="28"/>
      <c r="OE575" s="28"/>
      <c r="OF575" s="28"/>
      <c r="OG575" s="28"/>
      <c r="OH575" s="28"/>
      <c r="OI575" s="28"/>
      <c r="OJ575" s="28"/>
      <c r="OK575" s="28"/>
      <c r="OL575" s="28"/>
      <c r="OM575" s="28"/>
      <c r="ON575" s="28"/>
      <c r="OO575" s="28"/>
      <c r="OP575" s="28"/>
      <c r="OQ575" s="28"/>
      <c r="OR575" s="28"/>
      <c r="OS575" s="28"/>
      <c r="OT575" s="28"/>
      <c r="OU575" s="28"/>
      <c r="OV575" s="28"/>
      <c r="OW575" s="28"/>
      <c r="OX575" s="28"/>
      <c r="OY575" s="28"/>
      <c r="OZ575" s="28"/>
      <c r="PA575" s="28"/>
      <c r="PB575" s="28"/>
      <c r="PC575" s="28"/>
      <c r="PD575" s="28"/>
      <c r="PE575" s="28"/>
      <c r="PF575" s="28"/>
      <c r="PG575" s="28"/>
      <c r="PH575" s="28"/>
      <c r="PI575" s="28"/>
      <c r="PJ575" s="28"/>
      <c r="PK575" s="28"/>
      <c r="PL575" s="28"/>
      <c r="PM575" s="28"/>
      <c r="PN575" s="28"/>
      <c r="PO575" s="28"/>
      <c r="PP575" s="28"/>
      <c r="PQ575" s="28"/>
      <c r="PR575" s="28"/>
      <c r="PS575" s="28"/>
      <c r="PT575" s="28"/>
      <c r="PU575" s="28"/>
      <c r="PV575" s="28"/>
      <c r="PW575" s="28"/>
      <c r="PX575" s="28"/>
      <c r="PY575" s="28"/>
      <c r="PZ575" s="28"/>
    </row>
    <row r="576" spans="1:442" s="26" customFormat="1" ht="52" customHeight="1" x14ac:dyDescent="0.3">
      <c r="B576" s="167" t="s">
        <v>441</v>
      </c>
      <c r="C576" s="167" t="s">
        <v>442</v>
      </c>
      <c r="D576" s="167" t="s">
        <v>106</v>
      </c>
      <c r="E576" s="195" t="s">
        <v>67</v>
      </c>
      <c r="F576" s="275" t="s">
        <v>134</v>
      </c>
      <c r="G576" s="195" t="s">
        <v>147</v>
      </c>
      <c r="H576" s="276" t="s">
        <v>70</v>
      </c>
      <c r="I576" s="276" t="s">
        <v>79</v>
      </c>
      <c r="J576" s="102" t="s">
        <v>215</v>
      </c>
      <c r="K576" s="5" t="s">
        <v>107</v>
      </c>
      <c r="L576" s="13" t="s">
        <v>86</v>
      </c>
      <c r="M576" s="13">
        <v>40</v>
      </c>
      <c r="N576" s="270" t="s">
        <v>108</v>
      </c>
      <c r="O576" s="167" t="s">
        <v>370</v>
      </c>
      <c r="P576" s="167" t="s">
        <v>75</v>
      </c>
      <c r="Q576" s="167" t="s">
        <v>76</v>
      </c>
      <c r="R576" s="170" t="s">
        <v>77</v>
      </c>
      <c r="S576" s="170" t="s">
        <v>109</v>
      </c>
      <c r="T576" s="189">
        <f>V576+Y576</f>
        <v>179955.7</v>
      </c>
      <c r="U576" s="189" t="s">
        <v>79</v>
      </c>
      <c r="V576" s="187">
        <v>152962.34</v>
      </c>
      <c r="W576" s="187" t="s">
        <v>79</v>
      </c>
      <c r="X576" s="187" t="s">
        <v>79</v>
      </c>
      <c r="Y576" s="187">
        <v>26993.360000000001</v>
      </c>
      <c r="Z576" s="187" t="s">
        <v>98</v>
      </c>
      <c r="AA576" s="187" t="s">
        <v>79</v>
      </c>
      <c r="AB576" s="187">
        <v>31756.89</v>
      </c>
      <c r="AC576" s="178" t="s">
        <v>149</v>
      </c>
      <c r="AD576" s="211" t="s">
        <v>79</v>
      </c>
      <c r="AE576" s="211">
        <f>V576+Y576</f>
        <v>179955.7</v>
      </c>
      <c r="AF576" s="167" t="s">
        <v>79</v>
      </c>
      <c r="AG576" s="178" t="s">
        <v>33</v>
      </c>
      <c r="AH576" s="178" t="s">
        <v>161</v>
      </c>
      <c r="AI576" s="178" t="s">
        <v>162</v>
      </c>
      <c r="AJ576" s="167"/>
      <c r="AK576" s="28"/>
      <c r="AL576" s="28"/>
      <c r="AM576" s="28"/>
      <c r="AN576" s="28"/>
      <c r="AO576" s="28"/>
      <c r="AP576" s="28"/>
      <c r="AQ576" s="28"/>
      <c r="AR576" s="28"/>
      <c r="AS576" s="28"/>
      <c r="AT576" s="28"/>
      <c r="AU576" s="28"/>
      <c r="AV576" s="28"/>
      <c r="AW576" s="28"/>
      <c r="AX576" s="28"/>
      <c r="AY576" s="28"/>
      <c r="AZ576" s="28"/>
      <c r="BA576" s="28"/>
      <c r="BB576" s="28"/>
      <c r="BC576" s="28"/>
      <c r="BD576" s="28"/>
      <c r="BE576" s="28"/>
      <c r="BF576" s="28"/>
      <c r="BG576" s="28"/>
      <c r="BH576" s="28"/>
      <c r="BI576" s="28"/>
      <c r="BJ576" s="28"/>
      <c r="BK576" s="28"/>
      <c r="BL576" s="28"/>
      <c r="BM576" s="28"/>
      <c r="BN576" s="28"/>
      <c r="BO576" s="28"/>
      <c r="BP576" s="28"/>
      <c r="BQ576" s="28"/>
      <c r="BR576" s="28"/>
      <c r="BS576" s="28"/>
      <c r="BT576" s="28"/>
      <c r="BU576" s="28"/>
      <c r="BV576" s="28"/>
      <c r="BW576" s="28"/>
      <c r="BX576" s="28"/>
      <c r="BY576" s="28"/>
      <c r="BZ576" s="28"/>
      <c r="CA576" s="28"/>
      <c r="CB576" s="28"/>
      <c r="CC576" s="28"/>
      <c r="CD576" s="28"/>
      <c r="CE576" s="28"/>
      <c r="CF576" s="28"/>
      <c r="CG576" s="28"/>
      <c r="CH576" s="28"/>
      <c r="CI576" s="28"/>
      <c r="CJ576" s="28"/>
      <c r="CK576" s="28"/>
      <c r="CL576" s="28"/>
      <c r="CM576" s="28"/>
      <c r="CN576" s="28"/>
      <c r="CO576" s="28"/>
      <c r="CP576" s="28"/>
      <c r="CQ576" s="28"/>
      <c r="CR576" s="28"/>
      <c r="CS576" s="28"/>
      <c r="CT576" s="28"/>
      <c r="CU576" s="28"/>
      <c r="CV576" s="28"/>
      <c r="CW576" s="28"/>
      <c r="CX576" s="28"/>
      <c r="CY576" s="28"/>
      <c r="CZ576" s="28"/>
      <c r="DA576" s="28"/>
      <c r="DB576" s="28"/>
      <c r="DC576" s="28"/>
      <c r="DD576" s="28"/>
      <c r="DE576" s="28"/>
      <c r="DF576" s="28"/>
      <c r="DG576" s="28"/>
      <c r="DH576" s="28"/>
      <c r="DI576" s="28"/>
      <c r="DJ576" s="28"/>
      <c r="DK576" s="28"/>
      <c r="DL576" s="28"/>
      <c r="DM576" s="28"/>
      <c r="DN576" s="28"/>
      <c r="DO576" s="28"/>
      <c r="DP576" s="28"/>
      <c r="DQ576" s="28"/>
      <c r="DR576" s="28"/>
      <c r="DS576" s="28"/>
      <c r="DT576" s="28"/>
      <c r="DU576" s="28"/>
      <c r="DV576" s="28"/>
      <c r="DW576" s="28"/>
      <c r="DX576" s="28"/>
      <c r="DY576" s="28"/>
      <c r="DZ576" s="28"/>
      <c r="EA576" s="28"/>
      <c r="EB576" s="28"/>
      <c r="EC576" s="28"/>
      <c r="ED576" s="28"/>
      <c r="EE576" s="28"/>
      <c r="EF576" s="28"/>
      <c r="EG576" s="28"/>
      <c r="EH576" s="28"/>
      <c r="EI576" s="28"/>
      <c r="EJ576" s="28"/>
      <c r="EK576" s="28"/>
      <c r="EL576" s="28"/>
      <c r="EM576" s="28"/>
      <c r="EN576" s="28"/>
      <c r="EO576" s="28"/>
      <c r="EP576" s="28"/>
      <c r="EQ576" s="28"/>
      <c r="ER576" s="28"/>
      <c r="ES576" s="28"/>
      <c r="ET576" s="28"/>
      <c r="EU576" s="28"/>
      <c r="EV576" s="28"/>
      <c r="EW576" s="28"/>
      <c r="EX576" s="28"/>
      <c r="EY576" s="28"/>
      <c r="EZ576" s="28"/>
      <c r="FA576" s="28"/>
      <c r="FB576" s="28"/>
      <c r="FC576" s="28"/>
      <c r="FD576" s="28"/>
      <c r="FE576" s="28"/>
      <c r="FF576" s="28"/>
      <c r="FG576" s="28"/>
      <c r="FH576" s="28"/>
      <c r="FI576" s="28"/>
      <c r="FJ576" s="28"/>
      <c r="FK576" s="28"/>
      <c r="FL576" s="28"/>
      <c r="FM576" s="28"/>
      <c r="FN576" s="28"/>
      <c r="FO576" s="28"/>
      <c r="FP576" s="28"/>
      <c r="FQ576" s="28"/>
      <c r="FR576" s="28"/>
      <c r="FS576" s="28"/>
      <c r="FT576" s="28"/>
      <c r="FU576" s="28"/>
      <c r="FV576" s="28"/>
      <c r="FW576" s="28"/>
      <c r="FX576" s="28"/>
      <c r="FY576" s="28"/>
      <c r="FZ576" s="28"/>
      <c r="GA576" s="28"/>
      <c r="GB576" s="28"/>
      <c r="GC576" s="28"/>
      <c r="GD576" s="28"/>
      <c r="GE576" s="28"/>
      <c r="GF576" s="28"/>
      <c r="GG576" s="28"/>
      <c r="GH576" s="28"/>
      <c r="GI576" s="28"/>
      <c r="GJ576" s="28"/>
      <c r="GK576" s="28"/>
      <c r="GL576" s="28"/>
      <c r="GM576" s="28"/>
      <c r="GN576" s="28"/>
      <c r="GO576" s="28"/>
      <c r="GP576" s="28"/>
      <c r="GQ576" s="28"/>
      <c r="GR576" s="28"/>
      <c r="GS576" s="28"/>
      <c r="GT576" s="28"/>
      <c r="GU576" s="28"/>
      <c r="GV576" s="28"/>
      <c r="GW576" s="28"/>
      <c r="GX576" s="28"/>
      <c r="GY576" s="28"/>
      <c r="GZ576" s="28"/>
      <c r="HA576" s="28"/>
      <c r="HB576" s="28"/>
      <c r="HC576" s="28"/>
      <c r="HD576" s="28"/>
      <c r="HE576" s="28"/>
      <c r="HF576" s="28"/>
      <c r="HG576" s="28"/>
      <c r="HH576" s="28"/>
      <c r="HI576" s="28"/>
      <c r="HJ576" s="28"/>
      <c r="HK576" s="28"/>
      <c r="HL576" s="28"/>
      <c r="HM576" s="28"/>
      <c r="HN576" s="28"/>
      <c r="HO576" s="28"/>
      <c r="HP576" s="28"/>
      <c r="HQ576" s="28"/>
      <c r="HR576" s="28"/>
      <c r="HS576" s="28"/>
      <c r="HT576" s="28"/>
      <c r="HU576" s="28"/>
      <c r="HV576" s="28"/>
      <c r="HW576" s="28"/>
      <c r="HX576" s="28"/>
      <c r="HY576" s="28"/>
      <c r="HZ576" s="28"/>
      <c r="IA576" s="28"/>
      <c r="IB576" s="28"/>
      <c r="IC576" s="28"/>
      <c r="ID576" s="28"/>
      <c r="IE576" s="28"/>
      <c r="IF576" s="28"/>
      <c r="IG576" s="28"/>
      <c r="IH576" s="28"/>
      <c r="II576" s="28"/>
      <c r="IJ576" s="28"/>
      <c r="IK576" s="28"/>
      <c r="IL576" s="28"/>
      <c r="IM576" s="28"/>
      <c r="IN576" s="28"/>
      <c r="IO576" s="28"/>
      <c r="IP576" s="28"/>
      <c r="IQ576" s="28"/>
      <c r="IR576" s="28"/>
      <c r="IS576" s="28"/>
      <c r="IT576" s="28"/>
      <c r="IU576" s="28"/>
      <c r="IV576" s="28"/>
      <c r="IW576" s="28"/>
      <c r="IX576" s="28"/>
      <c r="IY576" s="28"/>
      <c r="IZ576" s="28"/>
      <c r="JA576" s="28"/>
      <c r="JB576" s="28"/>
      <c r="JC576" s="28"/>
      <c r="JD576" s="28"/>
      <c r="JE576" s="28"/>
      <c r="JF576" s="28"/>
      <c r="JG576" s="28"/>
      <c r="JH576" s="28"/>
      <c r="JI576" s="28"/>
      <c r="JJ576" s="28"/>
      <c r="JK576" s="28"/>
      <c r="JL576" s="28"/>
      <c r="JM576" s="28"/>
      <c r="JN576" s="28"/>
      <c r="JO576" s="28"/>
      <c r="JP576" s="28"/>
      <c r="JQ576" s="28"/>
      <c r="JR576" s="28"/>
      <c r="JS576" s="28"/>
      <c r="JT576" s="28"/>
      <c r="JU576" s="28"/>
      <c r="JV576" s="28"/>
      <c r="JW576" s="28"/>
      <c r="JX576" s="28"/>
      <c r="JY576" s="28"/>
      <c r="JZ576" s="28"/>
      <c r="KA576" s="28"/>
      <c r="KB576" s="28"/>
      <c r="KC576" s="28"/>
      <c r="KD576" s="28"/>
      <c r="KE576" s="28"/>
      <c r="KF576" s="28"/>
      <c r="KG576" s="28"/>
      <c r="KH576" s="28"/>
      <c r="KI576" s="28"/>
      <c r="KJ576" s="28"/>
      <c r="KK576" s="28"/>
      <c r="KL576" s="28"/>
      <c r="KM576" s="28"/>
      <c r="KN576" s="28"/>
      <c r="KO576" s="28"/>
      <c r="KP576" s="28"/>
      <c r="KQ576" s="28"/>
      <c r="KR576" s="28"/>
      <c r="KS576" s="28"/>
      <c r="KT576" s="28"/>
      <c r="KU576" s="28"/>
      <c r="KV576" s="28"/>
      <c r="KW576" s="28"/>
      <c r="KX576" s="28"/>
      <c r="KY576" s="28"/>
      <c r="KZ576" s="28"/>
      <c r="LA576" s="28"/>
      <c r="LB576" s="28"/>
      <c r="LC576" s="28"/>
      <c r="LD576" s="28"/>
      <c r="LE576" s="28"/>
      <c r="LF576" s="28"/>
      <c r="LG576" s="28"/>
      <c r="LH576" s="28"/>
      <c r="LI576" s="28"/>
      <c r="LJ576" s="28"/>
      <c r="LK576" s="28"/>
      <c r="LL576" s="28"/>
      <c r="LM576" s="28"/>
      <c r="LN576" s="28"/>
      <c r="LO576" s="28"/>
      <c r="LP576" s="28"/>
      <c r="LQ576" s="28"/>
      <c r="LR576" s="28"/>
      <c r="LS576" s="28"/>
      <c r="LT576" s="28"/>
      <c r="LU576" s="28"/>
      <c r="LV576" s="28"/>
      <c r="LW576" s="28"/>
      <c r="LX576" s="28"/>
      <c r="LY576" s="28"/>
      <c r="LZ576" s="28"/>
      <c r="MA576" s="28"/>
      <c r="MB576" s="28"/>
      <c r="MC576" s="28"/>
      <c r="MD576" s="28"/>
      <c r="ME576" s="28"/>
      <c r="MF576" s="28"/>
      <c r="MG576" s="28"/>
      <c r="MH576" s="28"/>
      <c r="MI576" s="28"/>
      <c r="MJ576" s="28"/>
      <c r="MK576" s="28"/>
      <c r="ML576" s="28"/>
      <c r="MM576" s="28"/>
      <c r="MN576" s="28"/>
      <c r="MO576" s="28"/>
      <c r="MP576" s="28"/>
      <c r="MQ576" s="28"/>
      <c r="MR576" s="28"/>
      <c r="MS576" s="28"/>
      <c r="MT576" s="28"/>
      <c r="MU576" s="28"/>
      <c r="MV576" s="28"/>
      <c r="MW576" s="28"/>
      <c r="MX576" s="28"/>
      <c r="MY576" s="28"/>
      <c r="MZ576" s="28"/>
      <c r="NA576" s="28"/>
      <c r="NB576" s="28"/>
      <c r="NC576" s="28"/>
      <c r="ND576" s="28"/>
      <c r="NE576" s="28"/>
      <c r="NF576" s="28"/>
      <c r="NG576" s="28"/>
      <c r="NH576" s="28"/>
      <c r="NI576" s="28"/>
      <c r="NJ576" s="28"/>
      <c r="NK576" s="28"/>
      <c r="NL576" s="28"/>
      <c r="NM576" s="28"/>
      <c r="NN576" s="28"/>
      <c r="NO576" s="28"/>
      <c r="NP576" s="28"/>
      <c r="NQ576" s="28"/>
      <c r="NR576" s="28"/>
      <c r="NS576" s="28"/>
      <c r="NT576" s="28"/>
      <c r="NU576" s="28"/>
      <c r="NV576" s="28"/>
      <c r="NW576" s="28"/>
      <c r="NX576" s="28"/>
      <c r="NY576" s="28"/>
      <c r="NZ576" s="28"/>
      <c r="OA576" s="28"/>
      <c r="OB576" s="28"/>
      <c r="OC576" s="28"/>
      <c r="OD576" s="28"/>
      <c r="OE576" s="28"/>
      <c r="OF576" s="28"/>
      <c r="OG576" s="28"/>
      <c r="OH576" s="28"/>
      <c r="OI576" s="28"/>
      <c r="OJ576" s="28"/>
      <c r="OK576" s="28"/>
      <c r="OL576" s="28"/>
      <c r="OM576" s="28"/>
      <c r="ON576" s="28"/>
      <c r="OO576" s="28"/>
      <c r="OP576" s="28"/>
      <c r="OQ576" s="28"/>
      <c r="OR576" s="28"/>
      <c r="OS576" s="28"/>
      <c r="OT576" s="28"/>
      <c r="OU576" s="28"/>
      <c r="OV576" s="28"/>
      <c r="OW576" s="28"/>
      <c r="OX576" s="28"/>
      <c r="OY576" s="28"/>
      <c r="OZ576" s="28"/>
      <c r="PA576" s="28"/>
      <c r="PB576" s="28"/>
      <c r="PC576" s="28"/>
      <c r="PD576" s="28"/>
      <c r="PE576" s="28"/>
      <c r="PF576" s="28"/>
      <c r="PG576" s="28"/>
      <c r="PH576" s="28"/>
      <c r="PI576" s="28"/>
      <c r="PJ576" s="28"/>
      <c r="PK576" s="28"/>
      <c r="PL576" s="28"/>
      <c r="PM576" s="28"/>
      <c r="PN576" s="28"/>
      <c r="PO576" s="28"/>
      <c r="PP576" s="28"/>
      <c r="PQ576" s="28"/>
      <c r="PR576" s="28"/>
      <c r="PS576" s="28"/>
      <c r="PT576" s="28"/>
      <c r="PU576" s="28"/>
      <c r="PV576" s="28"/>
      <c r="PW576" s="28"/>
      <c r="PX576" s="28"/>
      <c r="PY576" s="28"/>
      <c r="PZ576" s="28"/>
    </row>
    <row r="577" spans="2:442" s="26" customFormat="1" ht="86.15" customHeight="1" x14ac:dyDescent="0.3">
      <c r="B577" s="168"/>
      <c r="C577" s="168"/>
      <c r="D577" s="168"/>
      <c r="E577" s="192"/>
      <c r="F577" s="192"/>
      <c r="G577" s="192"/>
      <c r="H577" s="168"/>
      <c r="I577" s="168"/>
      <c r="J577" s="9" t="s">
        <v>111</v>
      </c>
      <c r="K577" s="6" t="s">
        <v>112</v>
      </c>
      <c r="L577" s="6" t="s">
        <v>85</v>
      </c>
      <c r="M577" s="6">
        <v>2</v>
      </c>
      <c r="N577" s="179"/>
      <c r="O577" s="168"/>
      <c r="P577" s="168"/>
      <c r="Q577" s="168"/>
      <c r="R577" s="171"/>
      <c r="S577" s="171"/>
      <c r="T577" s="198"/>
      <c r="U577" s="198"/>
      <c r="V577" s="200"/>
      <c r="W577" s="200"/>
      <c r="X577" s="200"/>
      <c r="Y577" s="200"/>
      <c r="Z577" s="200"/>
      <c r="AA577" s="200"/>
      <c r="AB577" s="200"/>
      <c r="AC577" s="179"/>
      <c r="AD577" s="201"/>
      <c r="AE577" s="201"/>
      <c r="AF577" s="168"/>
      <c r="AG577" s="179"/>
      <c r="AH577" s="179"/>
      <c r="AI577" s="179"/>
      <c r="AJ577" s="168"/>
      <c r="AK577" s="28"/>
      <c r="AL577" s="28"/>
      <c r="AM577" s="28"/>
      <c r="AN577" s="28"/>
      <c r="AO577" s="28"/>
      <c r="AP577" s="28"/>
      <c r="AQ577" s="28"/>
      <c r="AR577" s="28"/>
      <c r="AS577" s="28"/>
      <c r="AT577" s="28"/>
      <c r="AU577" s="28"/>
      <c r="AV577" s="28"/>
      <c r="AW577" s="28"/>
      <c r="AX577" s="28"/>
      <c r="AY577" s="28"/>
      <c r="AZ577" s="28"/>
      <c r="BA577" s="28"/>
      <c r="BB577" s="28"/>
      <c r="BC577" s="28"/>
      <c r="BD577" s="28"/>
      <c r="BE577" s="28"/>
      <c r="BF577" s="28"/>
      <c r="BG577" s="28"/>
      <c r="BH577" s="28"/>
      <c r="BI577" s="28"/>
      <c r="BJ577" s="28"/>
      <c r="BK577" s="28"/>
      <c r="BL577" s="28"/>
      <c r="BM577" s="28"/>
      <c r="BN577" s="28"/>
      <c r="BO577" s="28"/>
      <c r="BP577" s="28"/>
      <c r="BQ577" s="28"/>
      <c r="BR577" s="28"/>
      <c r="BS577" s="28"/>
      <c r="BT577" s="28"/>
      <c r="BU577" s="28"/>
      <c r="BV577" s="28"/>
      <c r="BW577" s="28"/>
      <c r="BX577" s="28"/>
      <c r="BY577" s="28"/>
      <c r="BZ577" s="28"/>
      <c r="CA577" s="28"/>
      <c r="CB577" s="28"/>
      <c r="CC577" s="28"/>
      <c r="CD577" s="28"/>
      <c r="CE577" s="28"/>
      <c r="CF577" s="28"/>
      <c r="CG577" s="28"/>
      <c r="CH577" s="28"/>
      <c r="CI577" s="28"/>
      <c r="CJ577" s="28"/>
      <c r="CK577" s="28"/>
      <c r="CL577" s="28"/>
      <c r="CM577" s="28"/>
      <c r="CN577" s="28"/>
      <c r="CO577" s="28"/>
      <c r="CP577" s="28"/>
      <c r="CQ577" s="28"/>
      <c r="CR577" s="28"/>
      <c r="CS577" s="28"/>
      <c r="CT577" s="28"/>
      <c r="CU577" s="28"/>
      <c r="CV577" s="28"/>
      <c r="CW577" s="28"/>
      <c r="CX577" s="28"/>
      <c r="CY577" s="28"/>
      <c r="CZ577" s="28"/>
      <c r="DA577" s="28"/>
      <c r="DB577" s="28"/>
      <c r="DC577" s="28"/>
      <c r="DD577" s="28"/>
      <c r="DE577" s="28"/>
      <c r="DF577" s="28"/>
      <c r="DG577" s="28"/>
      <c r="DH577" s="28"/>
      <c r="DI577" s="28"/>
      <c r="DJ577" s="28"/>
      <c r="DK577" s="28"/>
      <c r="DL577" s="28"/>
      <c r="DM577" s="28"/>
      <c r="DN577" s="28"/>
      <c r="DO577" s="28"/>
      <c r="DP577" s="28"/>
      <c r="DQ577" s="28"/>
      <c r="DR577" s="28"/>
      <c r="DS577" s="28"/>
      <c r="DT577" s="28"/>
      <c r="DU577" s="28"/>
      <c r="DV577" s="28"/>
      <c r="DW577" s="28"/>
      <c r="DX577" s="28"/>
      <c r="DY577" s="28"/>
      <c r="DZ577" s="28"/>
      <c r="EA577" s="28"/>
      <c r="EB577" s="28"/>
      <c r="EC577" s="28"/>
      <c r="ED577" s="28"/>
      <c r="EE577" s="28"/>
      <c r="EF577" s="28"/>
      <c r="EG577" s="28"/>
      <c r="EH577" s="28"/>
      <c r="EI577" s="28"/>
      <c r="EJ577" s="28"/>
      <c r="EK577" s="28"/>
      <c r="EL577" s="28"/>
      <c r="EM577" s="28"/>
      <c r="EN577" s="28"/>
      <c r="EO577" s="28"/>
      <c r="EP577" s="28"/>
      <c r="EQ577" s="28"/>
      <c r="ER577" s="28"/>
      <c r="ES577" s="28"/>
      <c r="ET577" s="28"/>
      <c r="EU577" s="28"/>
      <c r="EV577" s="28"/>
      <c r="EW577" s="28"/>
      <c r="EX577" s="28"/>
      <c r="EY577" s="28"/>
      <c r="EZ577" s="28"/>
      <c r="FA577" s="28"/>
      <c r="FB577" s="28"/>
      <c r="FC577" s="28"/>
      <c r="FD577" s="28"/>
      <c r="FE577" s="28"/>
      <c r="FF577" s="28"/>
      <c r="FG577" s="28"/>
      <c r="FH577" s="28"/>
      <c r="FI577" s="28"/>
      <c r="FJ577" s="28"/>
      <c r="FK577" s="28"/>
      <c r="FL577" s="28"/>
      <c r="FM577" s="28"/>
      <c r="FN577" s="28"/>
      <c r="FO577" s="28"/>
      <c r="FP577" s="28"/>
      <c r="FQ577" s="28"/>
      <c r="FR577" s="28"/>
      <c r="FS577" s="28"/>
      <c r="FT577" s="28"/>
      <c r="FU577" s="28"/>
      <c r="FV577" s="28"/>
      <c r="FW577" s="28"/>
      <c r="FX577" s="28"/>
      <c r="FY577" s="28"/>
      <c r="FZ577" s="28"/>
      <c r="GA577" s="28"/>
      <c r="GB577" s="28"/>
      <c r="GC577" s="28"/>
      <c r="GD577" s="28"/>
      <c r="GE577" s="28"/>
      <c r="GF577" s="28"/>
      <c r="GG577" s="28"/>
      <c r="GH577" s="28"/>
      <c r="GI577" s="28"/>
      <c r="GJ577" s="28"/>
      <c r="GK577" s="28"/>
      <c r="GL577" s="28"/>
      <c r="GM577" s="28"/>
      <c r="GN577" s="28"/>
      <c r="GO577" s="28"/>
      <c r="GP577" s="28"/>
      <c r="GQ577" s="28"/>
      <c r="GR577" s="28"/>
      <c r="GS577" s="28"/>
      <c r="GT577" s="28"/>
      <c r="GU577" s="28"/>
      <c r="GV577" s="28"/>
      <c r="GW577" s="28"/>
      <c r="GX577" s="28"/>
      <c r="GY577" s="28"/>
      <c r="GZ577" s="28"/>
      <c r="HA577" s="28"/>
      <c r="HB577" s="28"/>
      <c r="HC577" s="28"/>
      <c r="HD577" s="28"/>
      <c r="HE577" s="28"/>
      <c r="HF577" s="28"/>
      <c r="HG577" s="28"/>
      <c r="HH577" s="28"/>
      <c r="HI577" s="28"/>
      <c r="HJ577" s="28"/>
      <c r="HK577" s="28"/>
      <c r="HL577" s="28"/>
      <c r="HM577" s="28"/>
      <c r="HN577" s="28"/>
      <c r="HO577" s="28"/>
      <c r="HP577" s="28"/>
      <c r="HQ577" s="28"/>
      <c r="HR577" s="28"/>
      <c r="HS577" s="28"/>
      <c r="HT577" s="28"/>
      <c r="HU577" s="28"/>
      <c r="HV577" s="28"/>
      <c r="HW577" s="28"/>
      <c r="HX577" s="28"/>
      <c r="HY577" s="28"/>
      <c r="HZ577" s="28"/>
      <c r="IA577" s="28"/>
      <c r="IB577" s="28"/>
      <c r="IC577" s="28"/>
      <c r="ID577" s="28"/>
      <c r="IE577" s="28"/>
      <c r="IF577" s="28"/>
      <c r="IG577" s="28"/>
      <c r="IH577" s="28"/>
      <c r="II577" s="28"/>
      <c r="IJ577" s="28"/>
      <c r="IK577" s="28"/>
      <c r="IL577" s="28"/>
      <c r="IM577" s="28"/>
      <c r="IN577" s="28"/>
      <c r="IO577" s="28"/>
      <c r="IP577" s="28"/>
      <c r="IQ577" s="28"/>
      <c r="IR577" s="28"/>
      <c r="IS577" s="28"/>
      <c r="IT577" s="28"/>
      <c r="IU577" s="28"/>
      <c r="IV577" s="28"/>
      <c r="IW577" s="28"/>
      <c r="IX577" s="28"/>
      <c r="IY577" s="28"/>
      <c r="IZ577" s="28"/>
      <c r="JA577" s="28"/>
      <c r="JB577" s="28"/>
      <c r="JC577" s="28"/>
      <c r="JD577" s="28"/>
      <c r="JE577" s="28"/>
      <c r="JF577" s="28"/>
      <c r="JG577" s="28"/>
      <c r="JH577" s="28"/>
      <c r="JI577" s="28"/>
      <c r="JJ577" s="28"/>
      <c r="JK577" s="28"/>
      <c r="JL577" s="28"/>
      <c r="JM577" s="28"/>
      <c r="JN577" s="28"/>
      <c r="JO577" s="28"/>
      <c r="JP577" s="28"/>
      <c r="JQ577" s="28"/>
      <c r="JR577" s="28"/>
      <c r="JS577" s="28"/>
      <c r="JT577" s="28"/>
      <c r="JU577" s="28"/>
      <c r="JV577" s="28"/>
      <c r="JW577" s="28"/>
      <c r="JX577" s="28"/>
      <c r="JY577" s="28"/>
      <c r="JZ577" s="28"/>
      <c r="KA577" s="28"/>
      <c r="KB577" s="28"/>
      <c r="KC577" s="28"/>
      <c r="KD577" s="28"/>
      <c r="KE577" s="28"/>
      <c r="KF577" s="28"/>
      <c r="KG577" s="28"/>
      <c r="KH577" s="28"/>
      <c r="KI577" s="28"/>
      <c r="KJ577" s="28"/>
      <c r="KK577" s="28"/>
      <c r="KL577" s="28"/>
      <c r="KM577" s="28"/>
      <c r="KN577" s="28"/>
      <c r="KO577" s="28"/>
      <c r="KP577" s="28"/>
      <c r="KQ577" s="28"/>
      <c r="KR577" s="28"/>
      <c r="KS577" s="28"/>
      <c r="KT577" s="28"/>
      <c r="KU577" s="28"/>
      <c r="KV577" s="28"/>
      <c r="KW577" s="28"/>
      <c r="KX577" s="28"/>
      <c r="KY577" s="28"/>
      <c r="KZ577" s="28"/>
      <c r="LA577" s="28"/>
      <c r="LB577" s="28"/>
      <c r="LC577" s="28"/>
      <c r="LD577" s="28"/>
      <c r="LE577" s="28"/>
      <c r="LF577" s="28"/>
      <c r="LG577" s="28"/>
      <c r="LH577" s="28"/>
      <c r="LI577" s="28"/>
      <c r="LJ577" s="28"/>
      <c r="LK577" s="28"/>
      <c r="LL577" s="28"/>
      <c r="LM577" s="28"/>
      <c r="LN577" s="28"/>
      <c r="LO577" s="28"/>
      <c r="LP577" s="28"/>
      <c r="LQ577" s="28"/>
      <c r="LR577" s="28"/>
      <c r="LS577" s="28"/>
      <c r="LT577" s="28"/>
      <c r="LU577" s="28"/>
      <c r="LV577" s="28"/>
      <c r="LW577" s="28"/>
      <c r="LX577" s="28"/>
      <c r="LY577" s="28"/>
      <c r="LZ577" s="28"/>
      <c r="MA577" s="28"/>
      <c r="MB577" s="28"/>
      <c r="MC577" s="28"/>
      <c r="MD577" s="28"/>
      <c r="ME577" s="28"/>
      <c r="MF577" s="28"/>
      <c r="MG577" s="28"/>
      <c r="MH577" s="28"/>
      <c r="MI577" s="28"/>
      <c r="MJ577" s="28"/>
      <c r="MK577" s="28"/>
      <c r="ML577" s="28"/>
      <c r="MM577" s="28"/>
      <c r="MN577" s="28"/>
      <c r="MO577" s="28"/>
      <c r="MP577" s="28"/>
      <c r="MQ577" s="28"/>
      <c r="MR577" s="28"/>
      <c r="MS577" s="28"/>
      <c r="MT577" s="28"/>
      <c r="MU577" s="28"/>
      <c r="MV577" s="28"/>
      <c r="MW577" s="28"/>
      <c r="MX577" s="28"/>
      <c r="MY577" s="28"/>
      <c r="MZ577" s="28"/>
      <c r="NA577" s="28"/>
      <c r="NB577" s="28"/>
      <c r="NC577" s="28"/>
      <c r="ND577" s="28"/>
      <c r="NE577" s="28"/>
      <c r="NF577" s="28"/>
      <c r="NG577" s="28"/>
      <c r="NH577" s="28"/>
      <c r="NI577" s="28"/>
      <c r="NJ577" s="28"/>
      <c r="NK577" s="28"/>
      <c r="NL577" s="28"/>
      <c r="NM577" s="28"/>
      <c r="NN577" s="28"/>
      <c r="NO577" s="28"/>
      <c r="NP577" s="28"/>
      <c r="NQ577" s="28"/>
      <c r="NR577" s="28"/>
      <c r="NS577" s="28"/>
      <c r="NT577" s="28"/>
      <c r="NU577" s="28"/>
      <c r="NV577" s="28"/>
      <c r="NW577" s="28"/>
      <c r="NX577" s="28"/>
      <c r="NY577" s="28"/>
      <c r="NZ577" s="28"/>
      <c r="OA577" s="28"/>
      <c r="OB577" s="28"/>
      <c r="OC577" s="28"/>
      <c r="OD577" s="28"/>
      <c r="OE577" s="28"/>
      <c r="OF577" s="28"/>
      <c r="OG577" s="28"/>
      <c r="OH577" s="28"/>
      <c r="OI577" s="28"/>
      <c r="OJ577" s="28"/>
      <c r="OK577" s="28"/>
      <c r="OL577" s="28"/>
      <c r="OM577" s="28"/>
      <c r="ON577" s="28"/>
      <c r="OO577" s="28"/>
      <c r="OP577" s="28"/>
      <c r="OQ577" s="28"/>
      <c r="OR577" s="28"/>
      <c r="OS577" s="28"/>
      <c r="OT577" s="28"/>
      <c r="OU577" s="28"/>
      <c r="OV577" s="28"/>
      <c r="OW577" s="28"/>
      <c r="OX577" s="28"/>
      <c r="OY577" s="28"/>
      <c r="OZ577" s="28"/>
      <c r="PA577" s="28"/>
      <c r="PB577" s="28"/>
      <c r="PC577" s="28"/>
      <c r="PD577" s="28"/>
      <c r="PE577" s="28"/>
      <c r="PF577" s="28"/>
      <c r="PG577" s="28"/>
      <c r="PH577" s="28"/>
      <c r="PI577" s="28"/>
      <c r="PJ577" s="28"/>
      <c r="PK577" s="28"/>
      <c r="PL577" s="28"/>
      <c r="PM577" s="28"/>
      <c r="PN577" s="28"/>
      <c r="PO577" s="28"/>
      <c r="PP577" s="28"/>
      <c r="PQ577" s="28"/>
      <c r="PR577" s="28"/>
      <c r="PS577" s="28"/>
      <c r="PT577" s="28"/>
      <c r="PU577" s="28"/>
      <c r="PV577" s="28"/>
      <c r="PW577" s="28"/>
      <c r="PX577" s="28"/>
      <c r="PY577" s="28"/>
      <c r="PZ577" s="28"/>
    </row>
    <row r="578" spans="2:442" s="26" customFormat="1" ht="51.65" customHeight="1" x14ac:dyDescent="0.3">
      <c r="B578" s="169"/>
      <c r="C578" s="169"/>
      <c r="D578" s="169"/>
      <c r="E578" s="193"/>
      <c r="F578" s="193"/>
      <c r="G578" s="193"/>
      <c r="H578" s="169"/>
      <c r="I578" s="169"/>
      <c r="J578" s="9" t="s">
        <v>127</v>
      </c>
      <c r="K578" s="6" t="s">
        <v>128</v>
      </c>
      <c r="L578" s="6" t="s">
        <v>85</v>
      </c>
      <c r="M578" s="10">
        <v>100</v>
      </c>
      <c r="N578" s="196"/>
      <c r="O578" s="169"/>
      <c r="P578" s="169"/>
      <c r="Q578" s="169"/>
      <c r="R578" s="172"/>
      <c r="S578" s="172"/>
      <c r="T578" s="190"/>
      <c r="U578" s="190"/>
      <c r="V578" s="188"/>
      <c r="W578" s="188"/>
      <c r="X578" s="188"/>
      <c r="Y578" s="188"/>
      <c r="Z578" s="188"/>
      <c r="AA578" s="188"/>
      <c r="AB578" s="188"/>
      <c r="AC578" s="196"/>
      <c r="AD578" s="202"/>
      <c r="AE578" s="202"/>
      <c r="AF578" s="169"/>
      <c r="AG578" s="196"/>
      <c r="AH578" s="196"/>
      <c r="AI578" s="196"/>
      <c r="AJ578" s="169"/>
      <c r="AK578" s="28"/>
      <c r="AL578" s="28"/>
      <c r="AM578" s="28"/>
      <c r="AN578" s="28"/>
      <c r="AO578" s="28"/>
      <c r="AP578" s="28"/>
      <c r="AQ578" s="28"/>
      <c r="AR578" s="28"/>
      <c r="AS578" s="28"/>
      <c r="AT578" s="28"/>
      <c r="AU578" s="28"/>
      <c r="AV578" s="28"/>
      <c r="AW578" s="28"/>
      <c r="AX578" s="28"/>
      <c r="AY578" s="28"/>
      <c r="AZ578" s="28"/>
      <c r="BA578" s="28"/>
      <c r="BB578" s="28"/>
      <c r="BC578" s="28"/>
      <c r="BD578" s="28"/>
      <c r="BE578" s="28"/>
      <c r="BF578" s="28"/>
      <c r="BG578" s="28"/>
      <c r="BH578" s="28"/>
      <c r="BI578" s="28"/>
      <c r="BJ578" s="28"/>
      <c r="BK578" s="28"/>
      <c r="BL578" s="28"/>
      <c r="BM578" s="28"/>
      <c r="BN578" s="28"/>
      <c r="BO578" s="28"/>
      <c r="BP578" s="28"/>
      <c r="BQ578" s="28"/>
      <c r="BR578" s="28"/>
      <c r="BS578" s="28"/>
      <c r="BT578" s="28"/>
      <c r="BU578" s="28"/>
      <c r="BV578" s="28"/>
      <c r="BW578" s="28"/>
      <c r="BX578" s="28"/>
      <c r="BY578" s="28"/>
      <c r="BZ578" s="28"/>
      <c r="CA578" s="28"/>
      <c r="CB578" s="28"/>
      <c r="CC578" s="28"/>
      <c r="CD578" s="28"/>
      <c r="CE578" s="28"/>
      <c r="CF578" s="28"/>
      <c r="CG578" s="28"/>
      <c r="CH578" s="28"/>
      <c r="CI578" s="28"/>
      <c r="CJ578" s="28"/>
      <c r="CK578" s="28"/>
      <c r="CL578" s="28"/>
      <c r="CM578" s="28"/>
      <c r="CN578" s="28"/>
      <c r="CO578" s="28"/>
      <c r="CP578" s="28"/>
      <c r="CQ578" s="28"/>
      <c r="CR578" s="28"/>
      <c r="CS578" s="28"/>
      <c r="CT578" s="28"/>
      <c r="CU578" s="28"/>
      <c r="CV578" s="28"/>
      <c r="CW578" s="28"/>
      <c r="CX578" s="28"/>
      <c r="CY578" s="28"/>
      <c r="CZ578" s="28"/>
      <c r="DA578" s="28"/>
      <c r="DB578" s="28"/>
      <c r="DC578" s="28"/>
      <c r="DD578" s="28"/>
      <c r="DE578" s="28"/>
      <c r="DF578" s="28"/>
      <c r="DG578" s="28"/>
      <c r="DH578" s="28"/>
      <c r="DI578" s="28"/>
      <c r="DJ578" s="28"/>
      <c r="DK578" s="28"/>
      <c r="DL578" s="28"/>
      <c r="DM578" s="28"/>
      <c r="DN578" s="28"/>
      <c r="DO578" s="28"/>
      <c r="DP578" s="28"/>
      <c r="DQ578" s="28"/>
      <c r="DR578" s="28"/>
      <c r="DS578" s="28"/>
      <c r="DT578" s="28"/>
      <c r="DU578" s="28"/>
      <c r="DV578" s="28"/>
      <c r="DW578" s="28"/>
      <c r="DX578" s="28"/>
      <c r="DY578" s="28"/>
      <c r="DZ578" s="28"/>
      <c r="EA578" s="28"/>
      <c r="EB578" s="28"/>
      <c r="EC578" s="28"/>
      <c r="ED578" s="28"/>
      <c r="EE578" s="28"/>
      <c r="EF578" s="28"/>
      <c r="EG578" s="28"/>
      <c r="EH578" s="28"/>
      <c r="EI578" s="28"/>
      <c r="EJ578" s="28"/>
      <c r="EK578" s="28"/>
      <c r="EL578" s="28"/>
      <c r="EM578" s="28"/>
      <c r="EN578" s="28"/>
      <c r="EO578" s="28"/>
      <c r="EP578" s="28"/>
      <c r="EQ578" s="28"/>
      <c r="ER578" s="28"/>
      <c r="ES578" s="28"/>
      <c r="ET578" s="28"/>
      <c r="EU578" s="28"/>
      <c r="EV578" s="28"/>
      <c r="EW578" s="28"/>
      <c r="EX578" s="28"/>
      <c r="EY578" s="28"/>
      <c r="EZ578" s="28"/>
      <c r="FA578" s="28"/>
      <c r="FB578" s="28"/>
      <c r="FC578" s="28"/>
      <c r="FD578" s="28"/>
      <c r="FE578" s="28"/>
      <c r="FF578" s="28"/>
      <c r="FG578" s="28"/>
      <c r="FH578" s="28"/>
      <c r="FI578" s="28"/>
      <c r="FJ578" s="28"/>
      <c r="FK578" s="28"/>
      <c r="FL578" s="28"/>
      <c r="FM578" s="28"/>
      <c r="FN578" s="28"/>
      <c r="FO578" s="28"/>
      <c r="FP578" s="28"/>
      <c r="FQ578" s="28"/>
      <c r="FR578" s="28"/>
      <c r="FS578" s="28"/>
      <c r="FT578" s="28"/>
      <c r="FU578" s="28"/>
      <c r="FV578" s="28"/>
      <c r="FW578" s="28"/>
      <c r="FX578" s="28"/>
      <c r="FY578" s="28"/>
      <c r="FZ578" s="28"/>
      <c r="GA578" s="28"/>
      <c r="GB578" s="28"/>
      <c r="GC578" s="28"/>
      <c r="GD578" s="28"/>
      <c r="GE578" s="28"/>
      <c r="GF578" s="28"/>
      <c r="GG578" s="28"/>
      <c r="GH578" s="28"/>
      <c r="GI578" s="28"/>
      <c r="GJ578" s="28"/>
      <c r="GK578" s="28"/>
      <c r="GL578" s="28"/>
      <c r="GM578" s="28"/>
      <c r="GN578" s="28"/>
      <c r="GO578" s="28"/>
      <c r="GP578" s="28"/>
      <c r="GQ578" s="28"/>
      <c r="GR578" s="28"/>
      <c r="GS578" s="28"/>
      <c r="GT578" s="28"/>
      <c r="GU578" s="28"/>
      <c r="GV578" s="28"/>
      <c r="GW578" s="28"/>
      <c r="GX578" s="28"/>
      <c r="GY578" s="28"/>
      <c r="GZ578" s="28"/>
      <c r="HA578" s="28"/>
      <c r="HB578" s="28"/>
      <c r="HC578" s="28"/>
      <c r="HD578" s="28"/>
      <c r="HE578" s="28"/>
      <c r="HF578" s="28"/>
      <c r="HG578" s="28"/>
      <c r="HH578" s="28"/>
      <c r="HI578" s="28"/>
      <c r="HJ578" s="28"/>
      <c r="HK578" s="28"/>
      <c r="HL578" s="28"/>
      <c r="HM578" s="28"/>
      <c r="HN578" s="28"/>
      <c r="HO578" s="28"/>
      <c r="HP578" s="28"/>
      <c r="HQ578" s="28"/>
      <c r="HR578" s="28"/>
      <c r="HS578" s="28"/>
      <c r="HT578" s="28"/>
      <c r="HU578" s="28"/>
      <c r="HV578" s="28"/>
      <c r="HW578" s="28"/>
      <c r="HX578" s="28"/>
      <c r="HY578" s="28"/>
      <c r="HZ578" s="28"/>
      <c r="IA578" s="28"/>
      <c r="IB578" s="28"/>
      <c r="IC578" s="28"/>
      <c r="ID578" s="28"/>
      <c r="IE578" s="28"/>
      <c r="IF578" s="28"/>
      <c r="IG578" s="28"/>
      <c r="IH578" s="28"/>
      <c r="II578" s="28"/>
      <c r="IJ578" s="28"/>
      <c r="IK578" s="28"/>
      <c r="IL578" s="28"/>
      <c r="IM578" s="28"/>
      <c r="IN578" s="28"/>
      <c r="IO578" s="28"/>
      <c r="IP578" s="28"/>
      <c r="IQ578" s="28"/>
      <c r="IR578" s="28"/>
      <c r="IS578" s="28"/>
      <c r="IT578" s="28"/>
      <c r="IU578" s="28"/>
      <c r="IV578" s="28"/>
      <c r="IW578" s="28"/>
      <c r="IX578" s="28"/>
      <c r="IY578" s="28"/>
      <c r="IZ578" s="28"/>
      <c r="JA578" s="28"/>
      <c r="JB578" s="28"/>
      <c r="JC578" s="28"/>
      <c r="JD578" s="28"/>
      <c r="JE578" s="28"/>
      <c r="JF578" s="28"/>
      <c r="JG578" s="28"/>
      <c r="JH578" s="28"/>
      <c r="JI578" s="28"/>
      <c r="JJ578" s="28"/>
      <c r="JK578" s="28"/>
      <c r="JL578" s="28"/>
      <c r="JM578" s="28"/>
      <c r="JN578" s="28"/>
      <c r="JO578" s="28"/>
      <c r="JP578" s="28"/>
      <c r="JQ578" s="28"/>
      <c r="JR578" s="28"/>
      <c r="JS578" s="28"/>
      <c r="JT578" s="28"/>
      <c r="JU578" s="28"/>
      <c r="JV578" s="28"/>
      <c r="JW578" s="28"/>
      <c r="JX578" s="28"/>
      <c r="JY578" s="28"/>
      <c r="JZ578" s="28"/>
      <c r="KA578" s="28"/>
      <c r="KB578" s="28"/>
      <c r="KC578" s="28"/>
      <c r="KD578" s="28"/>
      <c r="KE578" s="28"/>
      <c r="KF578" s="28"/>
      <c r="KG578" s="28"/>
      <c r="KH578" s="28"/>
      <c r="KI578" s="28"/>
      <c r="KJ578" s="28"/>
      <c r="KK578" s="28"/>
      <c r="KL578" s="28"/>
      <c r="KM578" s="28"/>
      <c r="KN578" s="28"/>
      <c r="KO578" s="28"/>
      <c r="KP578" s="28"/>
      <c r="KQ578" s="28"/>
      <c r="KR578" s="28"/>
      <c r="KS578" s="28"/>
      <c r="KT578" s="28"/>
      <c r="KU578" s="28"/>
      <c r="KV578" s="28"/>
      <c r="KW578" s="28"/>
      <c r="KX578" s="28"/>
      <c r="KY578" s="28"/>
      <c r="KZ578" s="28"/>
      <c r="LA578" s="28"/>
      <c r="LB578" s="28"/>
      <c r="LC578" s="28"/>
      <c r="LD578" s="28"/>
      <c r="LE578" s="28"/>
      <c r="LF578" s="28"/>
      <c r="LG578" s="28"/>
      <c r="LH578" s="28"/>
      <c r="LI578" s="28"/>
      <c r="LJ578" s="28"/>
      <c r="LK578" s="28"/>
      <c r="LL578" s="28"/>
      <c r="LM578" s="28"/>
      <c r="LN578" s="28"/>
      <c r="LO578" s="28"/>
      <c r="LP578" s="28"/>
      <c r="LQ578" s="28"/>
      <c r="LR578" s="28"/>
      <c r="LS578" s="28"/>
      <c r="LT578" s="28"/>
      <c r="LU578" s="28"/>
      <c r="LV578" s="28"/>
      <c r="LW578" s="28"/>
      <c r="LX578" s="28"/>
      <c r="LY578" s="28"/>
      <c r="LZ578" s="28"/>
      <c r="MA578" s="28"/>
      <c r="MB578" s="28"/>
      <c r="MC578" s="28"/>
      <c r="MD578" s="28"/>
      <c r="ME578" s="28"/>
      <c r="MF578" s="28"/>
      <c r="MG578" s="28"/>
      <c r="MH578" s="28"/>
      <c r="MI578" s="28"/>
      <c r="MJ578" s="28"/>
      <c r="MK578" s="28"/>
      <c r="ML578" s="28"/>
      <c r="MM578" s="28"/>
      <c r="MN578" s="28"/>
      <c r="MO578" s="28"/>
      <c r="MP578" s="28"/>
      <c r="MQ578" s="28"/>
      <c r="MR578" s="28"/>
      <c r="MS578" s="28"/>
      <c r="MT578" s="28"/>
      <c r="MU578" s="28"/>
      <c r="MV578" s="28"/>
      <c r="MW578" s="28"/>
      <c r="MX578" s="28"/>
      <c r="MY578" s="28"/>
      <c r="MZ578" s="28"/>
      <c r="NA578" s="28"/>
      <c r="NB578" s="28"/>
      <c r="NC578" s="28"/>
      <c r="ND578" s="28"/>
      <c r="NE578" s="28"/>
      <c r="NF578" s="28"/>
      <c r="NG578" s="28"/>
      <c r="NH578" s="28"/>
      <c r="NI578" s="28"/>
      <c r="NJ578" s="28"/>
      <c r="NK578" s="28"/>
      <c r="NL578" s="28"/>
      <c r="NM578" s="28"/>
      <c r="NN578" s="28"/>
      <c r="NO578" s="28"/>
      <c r="NP578" s="28"/>
      <c r="NQ578" s="28"/>
      <c r="NR578" s="28"/>
      <c r="NS578" s="28"/>
      <c r="NT578" s="28"/>
      <c r="NU578" s="28"/>
      <c r="NV578" s="28"/>
      <c r="NW578" s="28"/>
      <c r="NX578" s="28"/>
      <c r="NY578" s="28"/>
      <c r="NZ578" s="28"/>
      <c r="OA578" s="28"/>
      <c r="OB578" s="28"/>
      <c r="OC578" s="28"/>
      <c r="OD578" s="28"/>
      <c r="OE578" s="28"/>
      <c r="OF578" s="28"/>
      <c r="OG578" s="28"/>
      <c r="OH578" s="28"/>
      <c r="OI578" s="28"/>
      <c r="OJ578" s="28"/>
      <c r="OK578" s="28"/>
      <c r="OL578" s="28"/>
      <c r="OM578" s="28"/>
      <c r="ON578" s="28"/>
      <c r="OO578" s="28"/>
      <c r="OP578" s="28"/>
      <c r="OQ578" s="28"/>
      <c r="OR578" s="28"/>
      <c r="OS578" s="28"/>
      <c r="OT578" s="28"/>
      <c r="OU578" s="28"/>
      <c r="OV578" s="28"/>
      <c r="OW578" s="28"/>
      <c r="OX578" s="28"/>
      <c r="OY578" s="28"/>
      <c r="OZ578" s="28"/>
      <c r="PA578" s="28"/>
      <c r="PB578" s="28"/>
      <c r="PC578" s="28"/>
      <c r="PD578" s="28"/>
      <c r="PE578" s="28"/>
      <c r="PF578" s="28"/>
      <c r="PG578" s="28"/>
      <c r="PH578" s="28"/>
      <c r="PI578" s="28"/>
      <c r="PJ578" s="28"/>
      <c r="PK578" s="28"/>
      <c r="PL578" s="28"/>
      <c r="PM578" s="28"/>
      <c r="PN578" s="28"/>
      <c r="PO578" s="28"/>
      <c r="PP578" s="28"/>
      <c r="PQ578" s="28"/>
      <c r="PR578" s="28"/>
      <c r="PS578" s="28"/>
      <c r="PT578" s="28"/>
      <c r="PU578" s="28"/>
      <c r="PV578" s="28"/>
      <c r="PW578" s="28"/>
      <c r="PX578" s="28"/>
      <c r="PY578" s="28"/>
      <c r="PZ578" s="28"/>
    </row>
    <row r="579" spans="2:442" s="26" customFormat="1" ht="105.65" customHeight="1" x14ac:dyDescent="0.3">
      <c r="B579" s="167" t="s">
        <v>444</v>
      </c>
      <c r="C579" s="167" t="s">
        <v>443</v>
      </c>
      <c r="D579" s="167" t="s">
        <v>106</v>
      </c>
      <c r="E579" s="195" t="s">
        <v>67</v>
      </c>
      <c r="F579" s="275" t="s">
        <v>134</v>
      </c>
      <c r="G579" s="195" t="s">
        <v>147</v>
      </c>
      <c r="H579" s="276" t="s">
        <v>70</v>
      </c>
      <c r="I579" s="276" t="s">
        <v>79</v>
      </c>
      <c r="J579" s="9" t="s">
        <v>215</v>
      </c>
      <c r="K579" s="6" t="s">
        <v>107</v>
      </c>
      <c r="L579" s="4" t="s">
        <v>86</v>
      </c>
      <c r="M579" s="4">
        <v>40</v>
      </c>
      <c r="N579" s="270" t="s">
        <v>108</v>
      </c>
      <c r="O579" s="167" t="s">
        <v>370</v>
      </c>
      <c r="P579" s="167" t="s">
        <v>75</v>
      </c>
      <c r="Q579" s="167" t="s">
        <v>76</v>
      </c>
      <c r="R579" s="170" t="s">
        <v>77</v>
      </c>
      <c r="S579" s="170" t="s">
        <v>109</v>
      </c>
      <c r="T579" s="189">
        <f>V579+Y579</f>
        <v>187000</v>
      </c>
      <c r="U579" s="189" t="s">
        <v>79</v>
      </c>
      <c r="V579" s="187">
        <v>158950</v>
      </c>
      <c r="W579" s="187" t="s">
        <v>79</v>
      </c>
      <c r="X579" s="187" t="s">
        <v>79</v>
      </c>
      <c r="Y579" s="187">
        <v>28050</v>
      </c>
      <c r="Z579" s="187" t="s">
        <v>98</v>
      </c>
      <c r="AA579" s="187" t="s">
        <v>79</v>
      </c>
      <c r="AB579" s="187">
        <v>33000</v>
      </c>
      <c r="AC579" s="178" t="s">
        <v>149</v>
      </c>
      <c r="AD579" s="211" t="s">
        <v>79</v>
      </c>
      <c r="AE579" s="211">
        <f>V579+Y579</f>
        <v>187000</v>
      </c>
      <c r="AF579" s="178" t="s">
        <v>79</v>
      </c>
      <c r="AG579" s="178" t="s">
        <v>33</v>
      </c>
      <c r="AH579" s="178" t="s">
        <v>161</v>
      </c>
      <c r="AI579" s="178" t="s">
        <v>162</v>
      </c>
      <c r="AJ579" s="178"/>
      <c r="AK579" s="28"/>
      <c r="AL579" s="28"/>
      <c r="AM579" s="28"/>
      <c r="AN579" s="28"/>
      <c r="AO579" s="28"/>
      <c r="AP579" s="28"/>
      <c r="AQ579" s="28"/>
      <c r="AR579" s="28"/>
      <c r="AS579" s="28"/>
      <c r="AT579" s="28"/>
      <c r="AU579" s="28"/>
      <c r="AV579" s="28"/>
      <c r="AW579" s="28"/>
      <c r="AX579" s="28"/>
      <c r="AY579" s="28"/>
      <c r="AZ579" s="28"/>
      <c r="BA579" s="28"/>
      <c r="BB579" s="28"/>
      <c r="BC579" s="28"/>
      <c r="BD579" s="28"/>
      <c r="BE579" s="28"/>
      <c r="BF579" s="28"/>
      <c r="BG579" s="28"/>
      <c r="BH579" s="28"/>
      <c r="BI579" s="28"/>
      <c r="BJ579" s="28"/>
      <c r="BK579" s="28"/>
      <c r="BL579" s="28"/>
      <c r="BM579" s="28"/>
      <c r="BN579" s="28"/>
      <c r="BO579" s="28"/>
      <c r="BP579" s="28"/>
      <c r="BQ579" s="28"/>
      <c r="BR579" s="28"/>
      <c r="BS579" s="28"/>
      <c r="BT579" s="28"/>
      <c r="BU579" s="28"/>
      <c r="BV579" s="28"/>
      <c r="BW579" s="28"/>
      <c r="BX579" s="28"/>
      <c r="BY579" s="28"/>
      <c r="BZ579" s="28"/>
      <c r="CA579" s="28"/>
      <c r="CB579" s="28"/>
      <c r="CC579" s="28"/>
      <c r="CD579" s="28"/>
      <c r="CE579" s="28"/>
      <c r="CF579" s="28"/>
      <c r="CG579" s="28"/>
      <c r="CH579" s="28"/>
      <c r="CI579" s="28"/>
      <c r="CJ579" s="28"/>
      <c r="CK579" s="28"/>
      <c r="CL579" s="28"/>
      <c r="CM579" s="28"/>
      <c r="CN579" s="28"/>
      <c r="CO579" s="28"/>
      <c r="CP579" s="28"/>
      <c r="CQ579" s="28"/>
      <c r="CR579" s="28"/>
      <c r="CS579" s="28"/>
      <c r="CT579" s="28"/>
      <c r="CU579" s="28"/>
      <c r="CV579" s="28"/>
      <c r="CW579" s="28"/>
      <c r="CX579" s="28"/>
      <c r="CY579" s="28"/>
      <c r="CZ579" s="28"/>
      <c r="DA579" s="28"/>
      <c r="DB579" s="28"/>
      <c r="DC579" s="28"/>
      <c r="DD579" s="28"/>
      <c r="DE579" s="28"/>
      <c r="DF579" s="28"/>
      <c r="DG579" s="28"/>
      <c r="DH579" s="28"/>
      <c r="DI579" s="28"/>
      <c r="DJ579" s="28"/>
      <c r="DK579" s="28"/>
      <c r="DL579" s="28"/>
      <c r="DM579" s="28"/>
      <c r="DN579" s="28"/>
      <c r="DO579" s="28"/>
      <c r="DP579" s="28"/>
      <c r="DQ579" s="28"/>
      <c r="DR579" s="28"/>
      <c r="DS579" s="28"/>
      <c r="DT579" s="28"/>
      <c r="DU579" s="28"/>
      <c r="DV579" s="28"/>
      <c r="DW579" s="28"/>
      <c r="DX579" s="28"/>
      <c r="DY579" s="28"/>
      <c r="DZ579" s="28"/>
      <c r="EA579" s="28"/>
      <c r="EB579" s="28"/>
      <c r="EC579" s="28"/>
      <c r="ED579" s="28"/>
      <c r="EE579" s="28"/>
      <c r="EF579" s="28"/>
      <c r="EG579" s="28"/>
      <c r="EH579" s="28"/>
      <c r="EI579" s="28"/>
      <c r="EJ579" s="28"/>
      <c r="EK579" s="28"/>
      <c r="EL579" s="28"/>
      <c r="EM579" s="28"/>
      <c r="EN579" s="28"/>
      <c r="EO579" s="28"/>
      <c r="EP579" s="28"/>
      <c r="EQ579" s="28"/>
      <c r="ER579" s="28"/>
      <c r="ES579" s="28"/>
      <c r="ET579" s="28"/>
      <c r="EU579" s="28"/>
      <c r="EV579" s="28"/>
      <c r="EW579" s="28"/>
      <c r="EX579" s="28"/>
      <c r="EY579" s="28"/>
      <c r="EZ579" s="28"/>
      <c r="FA579" s="28"/>
      <c r="FB579" s="28"/>
      <c r="FC579" s="28"/>
      <c r="FD579" s="28"/>
      <c r="FE579" s="28"/>
      <c r="FF579" s="28"/>
      <c r="FG579" s="28"/>
      <c r="FH579" s="28"/>
      <c r="FI579" s="28"/>
      <c r="FJ579" s="28"/>
      <c r="FK579" s="28"/>
      <c r="FL579" s="28"/>
      <c r="FM579" s="28"/>
      <c r="FN579" s="28"/>
      <c r="FO579" s="28"/>
      <c r="FP579" s="28"/>
      <c r="FQ579" s="28"/>
      <c r="FR579" s="28"/>
      <c r="FS579" s="28"/>
      <c r="FT579" s="28"/>
      <c r="FU579" s="28"/>
      <c r="FV579" s="28"/>
      <c r="FW579" s="28"/>
      <c r="FX579" s="28"/>
      <c r="FY579" s="28"/>
      <c r="FZ579" s="28"/>
      <c r="GA579" s="28"/>
      <c r="GB579" s="28"/>
      <c r="GC579" s="28"/>
      <c r="GD579" s="28"/>
      <c r="GE579" s="28"/>
      <c r="GF579" s="28"/>
      <c r="GG579" s="28"/>
      <c r="GH579" s="28"/>
      <c r="GI579" s="28"/>
      <c r="GJ579" s="28"/>
      <c r="GK579" s="28"/>
      <c r="GL579" s="28"/>
      <c r="GM579" s="28"/>
      <c r="GN579" s="28"/>
      <c r="GO579" s="28"/>
      <c r="GP579" s="28"/>
      <c r="GQ579" s="28"/>
      <c r="GR579" s="28"/>
      <c r="GS579" s="28"/>
      <c r="GT579" s="28"/>
      <c r="GU579" s="28"/>
      <c r="GV579" s="28"/>
      <c r="GW579" s="28"/>
      <c r="GX579" s="28"/>
      <c r="GY579" s="28"/>
      <c r="GZ579" s="28"/>
      <c r="HA579" s="28"/>
      <c r="HB579" s="28"/>
      <c r="HC579" s="28"/>
      <c r="HD579" s="28"/>
      <c r="HE579" s="28"/>
      <c r="HF579" s="28"/>
      <c r="HG579" s="28"/>
      <c r="HH579" s="28"/>
      <c r="HI579" s="28"/>
      <c r="HJ579" s="28"/>
      <c r="HK579" s="28"/>
      <c r="HL579" s="28"/>
      <c r="HM579" s="28"/>
      <c r="HN579" s="28"/>
      <c r="HO579" s="28"/>
      <c r="HP579" s="28"/>
      <c r="HQ579" s="28"/>
      <c r="HR579" s="28"/>
      <c r="HS579" s="28"/>
      <c r="HT579" s="28"/>
      <c r="HU579" s="28"/>
      <c r="HV579" s="28"/>
      <c r="HW579" s="28"/>
      <c r="HX579" s="28"/>
      <c r="HY579" s="28"/>
      <c r="HZ579" s="28"/>
      <c r="IA579" s="28"/>
      <c r="IB579" s="28"/>
      <c r="IC579" s="28"/>
      <c r="ID579" s="28"/>
      <c r="IE579" s="28"/>
      <c r="IF579" s="28"/>
      <c r="IG579" s="28"/>
      <c r="IH579" s="28"/>
      <c r="II579" s="28"/>
      <c r="IJ579" s="28"/>
      <c r="IK579" s="28"/>
      <c r="IL579" s="28"/>
      <c r="IM579" s="28"/>
      <c r="IN579" s="28"/>
      <c r="IO579" s="28"/>
      <c r="IP579" s="28"/>
      <c r="IQ579" s="28"/>
      <c r="IR579" s="28"/>
      <c r="IS579" s="28"/>
      <c r="IT579" s="28"/>
      <c r="IU579" s="28"/>
      <c r="IV579" s="28"/>
      <c r="IW579" s="28"/>
      <c r="IX579" s="28"/>
      <c r="IY579" s="28"/>
      <c r="IZ579" s="28"/>
      <c r="JA579" s="28"/>
      <c r="JB579" s="28"/>
      <c r="JC579" s="28"/>
      <c r="JD579" s="28"/>
      <c r="JE579" s="28"/>
      <c r="JF579" s="28"/>
      <c r="JG579" s="28"/>
      <c r="JH579" s="28"/>
      <c r="JI579" s="28"/>
      <c r="JJ579" s="28"/>
      <c r="JK579" s="28"/>
      <c r="JL579" s="28"/>
      <c r="JM579" s="28"/>
      <c r="JN579" s="28"/>
      <c r="JO579" s="28"/>
      <c r="JP579" s="28"/>
      <c r="JQ579" s="28"/>
      <c r="JR579" s="28"/>
      <c r="JS579" s="28"/>
      <c r="JT579" s="28"/>
      <c r="JU579" s="28"/>
      <c r="JV579" s="28"/>
      <c r="JW579" s="28"/>
      <c r="JX579" s="28"/>
      <c r="JY579" s="28"/>
      <c r="JZ579" s="28"/>
      <c r="KA579" s="28"/>
      <c r="KB579" s="28"/>
      <c r="KC579" s="28"/>
      <c r="KD579" s="28"/>
      <c r="KE579" s="28"/>
      <c r="KF579" s="28"/>
      <c r="KG579" s="28"/>
      <c r="KH579" s="28"/>
      <c r="KI579" s="28"/>
      <c r="KJ579" s="28"/>
      <c r="KK579" s="28"/>
      <c r="KL579" s="28"/>
      <c r="KM579" s="28"/>
      <c r="KN579" s="28"/>
      <c r="KO579" s="28"/>
      <c r="KP579" s="28"/>
      <c r="KQ579" s="28"/>
      <c r="KR579" s="28"/>
      <c r="KS579" s="28"/>
      <c r="KT579" s="28"/>
      <c r="KU579" s="28"/>
      <c r="KV579" s="28"/>
      <c r="KW579" s="28"/>
      <c r="KX579" s="28"/>
      <c r="KY579" s="28"/>
      <c r="KZ579" s="28"/>
      <c r="LA579" s="28"/>
      <c r="LB579" s="28"/>
      <c r="LC579" s="28"/>
      <c r="LD579" s="28"/>
      <c r="LE579" s="28"/>
      <c r="LF579" s="28"/>
      <c r="LG579" s="28"/>
      <c r="LH579" s="28"/>
      <c r="LI579" s="28"/>
      <c r="LJ579" s="28"/>
      <c r="LK579" s="28"/>
      <c r="LL579" s="28"/>
      <c r="LM579" s="28"/>
      <c r="LN579" s="28"/>
      <c r="LO579" s="28"/>
      <c r="LP579" s="28"/>
      <c r="LQ579" s="28"/>
      <c r="LR579" s="28"/>
      <c r="LS579" s="28"/>
      <c r="LT579" s="28"/>
      <c r="LU579" s="28"/>
      <c r="LV579" s="28"/>
      <c r="LW579" s="28"/>
      <c r="LX579" s="28"/>
      <c r="LY579" s="28"/>
      <c r="LZ579" s="28"/>
      <c r="MA579" s="28"/>
      <c r="MB579" s="28"/>
      <c r="MC579" s="28"/>
      <c r="MD579" s="28"/>
      <c r="ME579" s="28"/>
      <c r="MF579" s="28"/>
      <c r="MG579" s="28"/>
      <c r="MH579" s="28"/>
      <c r="MI579" s="28"/>
      <c r="MJ579" s="28"/>
      <c r="MK579" s="28"/>
      <c r="ML579" s="28"/>
      <c r="MM579" s="28"/>
      <c r="MN579" s="28"/>
      <c r="MO579" s="28"/>
      <c r="MP579" s="28"/>
      <c r="MQ579" s="28"/>
      <c r="MR579" s="28"/>
      <c r="MS579" s="28"/>
      <c r="MT579" s="28"/>
      <c r="MU579" s="28"/>
      <c r="MV579" s="28"/>
      <c r="MW579" s="28"/>
      <c r="MX579" s="28"/>
      <c r="MY579" s="28"/>
      <c r="MZ579" s="28"/>
      <c r="NA579" s="28"/>
      <c r="NB579" s="28"/>
      <c r="NC579" s="28"/>
      <c r="ND579" s="28"/>
      <c r="NE579" s="28"/>
      <c r="NF579" s="28"/>
      <c r="NG579" s="28"/>
      <c r="NH579" s="28"/>
      <c r="NI579" s="28"/>
      <c r="NJ579" s="28"/>
      <c r="NK579" s="28"/>
      <c r="NL579" s="28"/>
      <c r="NM579" s="28"/>
      <c r="NN579" s="28"/>
      <c r="NO579" s="28"/>
      <c r="NP579" s="28"/>
      <c r="NQ579" s="28"/>
      <c r="NR579" s="28"/>
      <c r="NS579" s="28"/>
      <c r="NT579" s="28"/>
      <c r="NU579" s="28"/>
      <c r="NV579" s="28"/>
      <c r="NW579" s="28"/>
      <c r="NX579" s="28"/>
      <c r="NY579" s="28"/>
      <c r="NZ579" s="28"/>
      <c r="OA579" s="28"/>
      <c r="OB579" s="28"/>
      <c r="OC579" s="28"/>
      <c r="OD579" s="28"/>
      <c r="OE579" s="28"/>
      <c r="OF579" s="28"/>
      <c r="OG579" s="28"/>
      <c r="OH579" s="28"/>
      <c r="OI579" s="28"/>
      <c r="OJ579" s="28"/>
      <c r="OK579" s="28"/>
      <c r="OL579" s="28"/>
      <c r="OM579" s="28"/>
      <c r="ON579" s="28"/>
      <c r="OO579" s="28"/>
      <c r="OP579" s="28"/>
      <c r="OQ579" s="28"/>
      <c r="OR579" s="28"/>
      <c r="OS579" s="28"/>
      <c r="OT579" s="28"/>
      <c r="OU579" s="28"/>
      <c r="OV579" s="28"/>
      <c r="OW579" s="28"/>
      <c r="OX579" s="28"/>
      <c r="OY579" s="28"/>
      <c r="OZ579" s="28"/>
      <c r="PA579" s="28"/>
      <c r="PB579" s="28"/>
      <c r="PC579" s="28"/>
      <c r="PD579" s="28"/>
      <c r="PE579" s="28"/>
      <c r="PF579" s="28"/>
      <c r="PG579" s="28"/>
      <c r="PH579" s="28"/>
      <c r="PI579" s="28"/>
      <c r="PJ579" s="28"/>
      <c r="PK579" s="28"/>
      <c r="PL579" s="28"/>
      <c r="PM579" s="28"/>
      <c r="PN579" s="28"/>
      <c r="PO579" s="28"/>
      <c r="PP579" s="28"/>
      <c r="PQ579" s="28"/>
      <c r="PR579" s="28"/>
      <c r="PS579" s="28"/>
      <c r="PT579" s="28"/>
      <c r="PU579" s="28"/>
      <c r="PV579" s="28"/>
      <c r="PW579" s="28"/>
      <c r="PX579" s="28"/>
      <c r="PY579" s="28"/>
      <c r="PZ579" s="28"/>
    </row>
    <row r="580" spans="2:442" s="26" customFormat="1" ht="86.15" customHeight="1" x14ac:dyDescent="0.3">
      <c r="B580" s="168"/>
      <c r="C580" s="168"/>
      <c r="D580" s="168"/>
      <c r="E580" s="192"/>
      <c r="F580" s="192"/>
      <c r="G580" s="192"/>
      <c r="H580" s="168"/>
      <c r="I580" s="168"/>
      <c r="J580" s="9" t="s">
        <v>111</v>
      </c>
      <c r="K580" s="6" t="s">
        <v>112</v>
      </c>
      <c r="L580" s="6" t="s">
        <v>85</v>
      </c>
      <c r="M580" s="6">
        <v>1</v>
      </c>
      <c r="N580" s="179"/>
      <c r="O580" s="168"/>
      <c r="P580" s="168"/>
      <c r="Q580" s="168"/>
      <c r="R580" s="171"/>
      <c r="S580" s="171"/>
      <c r="T580" s="198"/>
      <c r="U580" s="198"/>
      <c r="V580" s="200"/>
      <c r="W580" s="200"/>
      <c r="X580" s="200"/>
      <c r="Y580" s="200"/>
      <c r="Z580" s="200"/>
      <c r="AA580" s="200"/>
      <c r="AB580" s="200"/>
      <c r="AC580" s="179"/>
      <c r="AD580" s="201"/>
      <c r="AE580" s="201"/>
      <c r="AF580" s="168"/>
      <c r="AG580" s="179"/>
      <c r="AH580" s="179"/>
      <c r="AI580" s="179"/>
      <c r="AJ580" s="168"/>
      <c r="AK580" s="28"/>
      <c r="AL580" s="28"/>
    </row>
    <row r="581" spans="2:442" s="26" customFormat="1" ht="51.65" customHeight="1" x14ac:dyDescent="0.35">
      <c r="B581" s="169"/>
      <c r="C581" s="169"/>
      <c r="D581" s="169"/>
      <c r="E581" s="193"/>
      <c r="F581" s="193"/>
      <c r="G581" s="193"/>
      <c r="H581" s="169"/>
      <c r="I581" s="169"/>
      <c r="J581" s="9" t="s">
        <v>127</v>
      </c>
      <c r="K581" s="6" t="s">
        <v>128</v>
      </c>
      <c r="L581" s="6" t="s">
        <v>85</v>
      </c>
      <c r="M581" s="10">
        <v>136</v>
      </c>
      <c r="N581" s="196"/>
      <c r="O581" s="169"/>
      <c r="P581" s="169"/>
      <c r="Q581" s="169"/>
      <c r="R581" s="172"/>
      <c r="S581" s="172"/>
      <c r="T581" s="190"/>
      <c r="U581" s="190"/>
      <c r="V581" s="188"/>
      <c r="W581" s="188"/>
      <c r="X581" s="188"/>
      <c r="Y581" s="188"/>
      <c r="Z581" s="188"/>
      <c r="AA581" s="188"/>
      <c r="AB581" s="188"/>
      <c r="AC581" s="196"/>
      <c r="AD581" s="202"/>
      <c r="AE581" s="202"/>
      <c r="AF581" s="169"/>
      <c r="AG581" s="196"/>
      <c r="AH581" s="196"/>
      <c r="AI581" s="196"/>
      <c r="AJ581" s="169"/>
    </row>
    <row r="582" spans="2:442" s="26" customFormat="1" ht="105.65" customHeight="1" x14ac:dyDescent="0.35">
      <c r="B582" s="167" t="s">
        <v>445</v>
      </c>
      <c r="C582" s="167" t="s">
        <v>446</v>
      </c>
      <c r="D582" s="167" t="s">
        <v>106</v>
      </c>
      <c r="E582" s="195" t="s">
        <v>67</v>
      </c>
      <c r="F582" s="275" t="s">
        <v>134</v>
      </c>
      <c r="G582" s="195" t="s">
        <v>147</v>
      </c>
      <c r="H582" s="276" t="s">
        <v>70</v>
      </c>
      <c r="I582" s="276" t="s">
        <v>79</v>
      </c>
      <c r="J582" s="9" t="s">
        <v>215</v>
      </c>
      <c r="K582" s="6" t="s">
        <v>107</v>
      </c>
      <c r="L582" s="4" t="s">
        <v>86</v>
      </c>
      <c r="M582" s="4">
        <v>40</v>
      </c>
      <c r="N582" s="270" t="s">
        <v>108</v>
      </c>
      <c r="O582" s="167" t="s">
        <v>370</v>
      </c>
      <c r="P582" s="167" t="s">
        <v>75</v>
      </c>
      <c r="Q582" s="167" t="s">
        <v>76</v>
      </c>
      <c r="R582" s="170" t="s">
        <v>77</v>
      </c>
      <c r="S582" s="170" t="s">
        <v>109</v>
      </c>
      <c r="T582" s="189">
        <f>V582+Y582</f>
        <v>80792.5</v>
      </c>
      <c r="U582" s="189" t="s">
        <v>79</v>
      </c>
      <c r="V582" s="187">
        <v>68673.63</v>
      </c>
      <c r="W582" s="187" t="s">
        <v>79</v>
      </c>
      <c r="X582" s="187" t="s">
        <v>79</v>
      </c>
      <c r="Y582" s="187">
        <v>12118.87</v>
      </c>
      <c r="Z582" s="187" t="s">
        <v>98</v>
      </c>
      <c r="AA582" s="187" t="s">
        <v>79</v>
      </c>
      <c r="AB582" s="187">
        <v>14257.5</v>
      </c>
      <c r="AC582" s="178" t="s">
        <v>149</v>
      </c>
      <c r="AD582" s="211" t="s">
        <v>79</v>
      </c>
      <c r="AE582" s="211">
        <f>V582+Y582</f>
        <v>80792.5</v>
      </c>
      <c r="AF582" s="178" t="s">
        <v>79</v>
      </c>
      <c r="AG582" s="178" t="s">
        <v>33</v>
      </c>
      <c r="AH582" s="270" t="s">
        <v>161</v>
      </c>
      <c r="AI582" s="178" t="s">
        <v>162</v>
      </c>
      <c r="AJ582" s="178"/>
    </row>
    <row r="583" spans="2:442" s="26" customFormat="1" ht="86.15" customHeight="1" x14ac:dyDescent="0.35">
      <c r="B583" s="168"/>
      <c r="C583" s="168"/>
      <c r="D583" s="168"/>
      <c r="E583" s="192"/>
      <c r="F583" s="192"/>
      <c r="G583" s="192"/>
      <c r="H583" s="168"/>
      <c r="I583" s="168"/>
      <c r="J583" s="9" t="s">
        <v>111</v>
      </c>
      <c r="K583" s="6" t="s">
        <v>112</v>
      </c>
      <c r="L583" s="6" t="s">
        <v>85</v>
      </c>
      <c r="M583" s="6">
        <v>2</v>
      </c>
      <c r="N583" s="179"/>
      <c r="O583" s="168"/>
      <c r="P583" s="168"/>
      <c r="Q583" s="168"/>
      <c r="R583" s="171"/>
      <c r="S583" s="171"/>
      <c r="T583" s="198"/>
      <c r="U583" s="198"/>
      <c r="V583" s="200"/>
      <c r="W583" s="200"/>
      <c r="X583" s="200"/>
      <c r="Y583" s="200"/>
      <c r="Z583" s="200"/>
      <c r="AA583" s="200"/>
      <c r="AB583" s="200"/>
      <c r="AC583" s="179"/>
      <c r="AD583" s="201"/>
      <c r="AE583" s="201"/>
      <c r="AF583" s="168"/>
      <c r="AG583" s="179"/>
      <c r="AH583" s="179"/>
      <c r="AI583" s="179"/>
      <c r="AJ583" s="168"/>
    </row>
    <row r="584" spans="2:442" s="26" customFormat="1" ht="51.65" customHeight="1" x14ac:dyDescent="0.35">
      <c r="B584" s="169"/>
      <c r="C584" s="169"/>
      <c r="D584" s="169"/>
      <c r="E584" s="193"/>
      <c r="F584" s="193"/>
      <c r="G584" s="193"/>
      <c r="H584" s="169"/>
      <c r="I584" s="169"/>
      <c r="J584" s="9" t="s">
        <v>127</v>
      </c>
      <c r="K584" s="6" t="s">
        <v>128</v>
      </c>
      <c r="L584" s="6" t="s">
        <v>85</v>
      </c>
      <c r="M584" s="10">
        <v>38</v>
      </c>
      <c r="N584" s="196"/>
      <c r="O584" s="169"/>
      <c r="P584" s="169"/>
      <c r="Q584" s="169"/>
      <c r="R584" s="172"/>
      <c r="S584" s="172"/>
      <c r="T584" s="190"/>
      <c r="U584" s="190"/>
      <c r="V584" s="188"/>
      <c r="W584" s="188"/>
      <c r="X584" s="188"/>
      <c r="Y584" s="188"/>
      <c r="Z584" s="188"/>
      <c r="AA584" s="188"/>
      <c r="AB584" s="188"/>
      <c r="AC584" s="196"/>
      <c r="AD584" s="202"/>
      <c r="AE584" s="202"/>
      <c r="AF584" s="169"/>
      <c r="AG584" s="196"/>
      <c r="AH584" s="196"/>
      <c r="AI584" s="196"/>
      <c r="AJ584" s="169"/>
    </row>
    <row r="585" spans="2:442" s="26" customFormat="1" ht="105.65" customHeight="1" x14ac:dyDescent="0.35">
      <c r="B585" s="167" t="s">
        <v>447</v>
      </c>
      <c r="C585" s="167" t="s">
        <v>448</v>
      </c>
      <c r="D585" s="167" t="s">
        <v>106</v>
      </c>
      <c r="E585" s="195" t="s">
        <v>67</v>
      </c>
      <c r="F585" s="275" t="s">
        <v>134</v>
      </c>
      <c r="G585" s="195" t="s">
        <v>147</v>
      </c>
      <c r="H585" s="276" t="s">
        <v>70</v>
      </c>
      <c r="I585" s="276" t="s">
        <v>79</v>
      </c>
      <c r="J585" s="9" t="s">
        <v>215</v>
      </c>
      <c r="K585" s="6" t="s">
        <v>107</v>
      </c>
      <c r="L585" s="4" t="s">
        <v>86</v>
      </c>
      <c r="M585" s="4">
        <v>40</v>
      </c>
      <c r="N585" s="270" t="s">
        <v>108</v>
      </c>
      <c r="O585" s="167" t="s">
        <v>370</v>
      </c>
      <c r="P585" s="167" t="s">
        <v>75</v>
      </c>
      <c r="Q585" s="167" t="s">
        <v>76</v>
      </c>
      <c r="R585" s="170" t="s">
        <v>77</v>
      </c>
      <c r="S585" s="170" t="s">
        <v>109</v>
      </c>
      <c r="T585" s="189">
        <f>V585+Y585</f>
        <v>127500</v>
      </c>
      <c r="U585" s="189" t="s">
        <v>79</v>
      </c>
      <c r="V585" s="187">
        <v>108375</v>
      </c>
      <c r="W585" s="187" t="s">
        <v>79</v>
      </c>
      <c r="X585" s="187" t="s">
        <v>79</v>
      </c>
      <c r="Y585" s="187">
        <v>19125</v>
      </c>
      <c r="Z585" s="187" t="s">
        <v>98</v>
      </c>
      <c r="AA585" s="187" t="s">
        <v>79</v>
      </c>
      <c r="AB585" s="187">
        <v>22500</v>
      </c>
      <c r="AC585" s="178" t="s">
        <v>149</v>
      </c>
      <c r="AD585" s="211" t="s">
        <v>79</v>
      </c>
      <c r="AE585" s="211">
        <f>V585+Y585</f>
        <v>127500</v>
      </c>
      <c r="AF585" s="178" t="s">
        <v>79</v>
      </c>
      <c r="AG585" s="178" t="s">
        <v>33</v>
      </c>
      <c r="AH585" s="270" t="s">
        <v>161</v>
      </c>
      <c r="AI585" s="178" t="s">
        <v>162</v>
      </c>
      <c r="AJ585" s="178"/>
    </row>
    <row r="586" spans="2:442" s="26" customFormat="1" ht="86.15" customHeight="1" x14ac:dyDescent="0.35">
      <c r="B586" s="168"/>
      <c r="C586" s="168"/>
      <c r="D586" s="168"/>
      <c r="E586" s="192"/>
      <c r="F586" s="192"/>
      <c r="G586" s="192"/>
      <c r="H586" s="168"/>
      <c r="I586" s="168"/>
      <c r="J586" s="9" t="s">
        <v>111</v>
      </c>
      <c r="K586" s="6" t="s">
        <v>112</v>
      </c>
      <c r="L586" s="6" t="s">
        <v>85</v>
      </c>
      <c r="M586" s="6">
        <v>2</v>
      </c>
      <c r="N586" s="179"/>
      <c r="O586" s="168"/>
      <c r="P586" s="168"/>
      <c r="Q586" s="168"/>
      <c r="R586" s="171"/>
      <c r="S586" s="171"/>
      <c r="T586" s="198"/>
      <c r="U586" s="198"/>
      <c r="V586" s="200"/>
      <c r="W586" s="200"/>
      <c r="X586" s="200"/>
      <c r="Y586" s="200"/>
      <c r="Z586" s="200"/>
      <c r="AA586" s="200"/>
      <c r="AB586" s="200"/>
      <c r="AC586" s="179"/>
      <c r="AD586" s="201"/>
      <c r="AE586" s="201"/>
      <c r="AF586" s="168"/>
      <c r="AG586" s="179"/>
      <c r="AH586" s="179"/>
      <c r="AI586" s="179"/>
      <c r="AJ586" s="168"/>
    </row>
    <row r="587" spans="2:442" s="26" customFormat="1" ht="51.65" customHeight="1" x14ac:dyDescent="0.35">
      <c r="B587" s="169"/>
      <c r="C587" s="169"/>
      <c r="D587" s="169"/>
      <c r="E587" s="193"/>
      <c r="F587" s="193"/>
      <c r="G587" s="193"/>
      <c r="H587" s="169"/>
      <c r="I587" s="169"/>
      <c r="J587" s="9" t="s">
        <v>127</v>
      </c>
      <c r="K587" s="6" t="s">
        <v>128</v>
      </c>
      <c r="L587" s="6" t="s">
        <v>85</v>
      </c>
      <c r="M587" s="10">
        <v>10</v>
      </c>
      <c r="N587" s="196"/>
      <c r="O587" s="169"/>
      <c r="P587" s="169"/>
      <c r="Q587" s="169"/>
      <c r="R587" s="172"/>
      <c r="S587" s="172"/>
      <c r="T587" s="190"/>
      <c r="U587" s="190"/>
      <c r="V587" s="188"/>
      <c r="W587" s="188"/>
      <c r="X587" s="188"/>
      <c r="Y587" s="188"/>
      <c r="Z587" s="188"/>
      <c r="AA587" s="188"/>
      <c r="AB587" s="188"/>
      <c r="AC587" s="196"/>
      <c r="AD587" s="202"/>
      <c r="AE587" s="202"/>
      <c r="AF587" s="169"/>
      <c r="AG587" s="196"/>
      <c r="AH587" s="196"/>
      <c r="AI587" s="196"/>
      <c r="AJ587" s="169"/>
    </row>
    <row r="588" spans="2:442" s="26" customFormat="1" ht="105.65" customHeight="1" x14ac:dyDescent="0.35">
      <c r="B588" s="167" t="s">
        <v>449</v>
      </c>
      <c r="C588" s="167" t="s">
        <v>450</v>
      </c>
      <c r="D588" s="167" t="s">
        <v>106</v>
      </c>
      <c r="E588" s="195" t="s">
        <v>67</v>
      </c>
      <c r="F588" s="275" t="s">
        <v>134</v>
      </c>
      <c r="G588" s="195" t="s">
        <v>147</v>
      </c>
      <c r="H588" s="276" t="s">
        <v>70</v>
      </c>
      <c r="I588" s="276" t="s">
        <v>79</v>
      </c>
      <c r="J588" s="9" t="s">
        <v>215</v>
      </c>
      <c r="K588" s="6" t="s">
        <v>107</v>
      </c>
      <c r="L588" s="4" t="s">
        <v>86</v>
      </c>
      <c r="M588" s="4">
        <v>40</v>
      </c>
      <c r="N588" s="270" t="s">
        <v>108</v>
      </c>
      <c r="O588" s="167" t="s">
        <v>370</v>
      </c>
      <c r="P588" s="167" t="s">
        <v>75</v>
      </c>
      <c r="Q588" s="167" t="s">
        <v>76</v>
      </c>
      <c r="R588" s="170" t="s">
        <v>77</v>
      </c>
      <c r="S588" s="170" t="s">
        <v>109</v>
      </c>
      <c r="T588" s="189">
        <f>V588+Y588</f>
        <v>51000</v>
      </c>
      <c r="U588" s="189" t="s">
        <v>79</v>
      </c>
      <c r="V588" s="187">
        <v>43350</v>
      </c>
      <c r="W588" s="187" t="s">
        <v>79</v>
      </c>
      <c r="X588" s="187" t="s">
        <v>79</v>
      </c>
      <c r="Y588" s="187">
        <v>7650</v>
      </c>
      <c r="Z588" s="187" t="s">
        <v>98</v>
      </c>
      <c r="AA588" s="187" t="s">
        <v>79</v>
      </c>
      <c r="AB588" s="187">
        <v>9000</v>
      </c>
      <c r="AC588" s="178" t="s">
        <v>149</v>
      </c>
      <c r="AD588" s="211" t="s">
        <v>79</v>
      </c>
      <c r="AE588" s="211">
        <f>V588+Y588</f>
        <v>51000</v>
      </c>
      <c r="AF588" s="178" t="s">
        <v>79</v>
      </c>
      <c r="AG588" s="178" t="s">
        <v>33</v>
      </c>
      <c r="AH588" s="270" t="s">
        <v>162</v>
      </c>
      <c r="AI588" s="178" t="s">
        <v>180</v>
      </c>
      <c r="AJ588" s="178"/>
    </row>
    <row r="589" spans="2:442" s="26" customFormat="1" ht="86.15" customHeight="1" x14ac:dyDescent="0.35">
      <c r="B589" s="168"/>
      <c r="C589" s="168"/>
      <c r="D589" s="168"/>
      <c r="E589" s="192"/>
      <c r="F589" s="192"/>
      <c r="G589" s="192"/>
      <c r="H589" s="168"/>
      <c r="I589" s="168"/>
      <c r="J589" s="9" t="s">
        <v>111</v>
      </c>
      <c r="K589" s="6" t="s">
        <v>112</v>
      </c>
      <c r="L589" s="6" t="s">
        <v>85</v>
      </c>
      <c r="M589" s="6">
        <v>1</v>
      </c>
      <c r="N589" s="179"/>
      <c r="O589" s="168"/>
      <c r="P589" s="168"/>
      <c r="Q589" s="168"/>
      <c r="R589" s="171"/>
      <c r="S589" s="171"/>
      <c r="T589" s="198"/>
      <c r="U589" s="198"/>
      <c r="V589" s="200"/>
      <c r="W589" s="200"/>
      <c r="X589" s="200"/>
      <c r="Y589" s="200"/>
      <c r="Z589" s="200"/>
      <c r="AA589" s="200"/>
      <c r="AB589" s="200"/>
      <c r="AC589" s="179"/>
      <c r="AD589" s="201"/>
      <c r="AE589" s="201"/>
      <c r="AF589" s="168"/>
      <c r="AG589" s="179"/>
      <c r="AH589" s="179"/>
      <c r="AI589" s="179"/>
      <c r="AJ589" s="168"/>
    </row>
    <row r="590" spans="2:442" s="26" customFormat="1" ht="51.65" customHeight="1" x14ac:dyDescent="0.35">
      <c r="B590" s="169"/>
      <c r="C590" s="169"/>
      <c r="D590" s="169"/>
      <c r="E590" s="193"/>
      <c r="F590" s="193"/>
      <c r="G590" s="193"/>
      <c r="H590" s="169"/>
      <c r="I590" s="169"/>
      <c r="J590" s="9" t="s">
        <v>127</v>
      </c>
      <c r="K590" s="6" t="s">
        <v>128</v>
      </c>
      <c r="L590" s="6" t="s">
        <v>85</v>
      </c>
      <c r="M590" s="10">
        <v>30</v>
      </c>
      <c r="N590" s="196"/>
      <c r="O590" s="169"/>
      <c r="P590" s="169"/>
      <c r="Q590" s="169"/>
      <c r="R590" s="172"/>
      <c r="S590" s="172"/>
      <c r="T590" s="190"/>
      <c r="U590" s="190"/>
      <c r="V590" s="188"/>
      <c r="W590" s="188"/>
      <c r="X590" s="188"/>
      <c r="Y590" s="188"/>
      <c r="Z590" s="188"/>
      <c r="AA590" s="188"/>
      <c r="AB590" s="188"/>
      <c r="AC590" s="196"/>
      <c r="AD590" s="202"/>
      <c r="AE590" s="202"/>
      <c r="AF590" s="169"/>
      <c r="AG590" s="196"/>
      <c r="AH590" s="196"/>
      <c r="AI590" s="196"/>
      <c r="AJ590" s="169"/>
    </row>
    <row r="591" spans="2:442" s="26" customFormat="1" ht="105.65" customHeight="1" x14ac:dyDescent="0.35">
      <c r="B591" s="167" t="s">
        <v>451</v>
      </c>
      <c r="C591" s="167" t="s">
        <v>452</v>
      </c>
      <c r="D591" s="167" t="s">
        <v>106</v>
      </c>
      <c r="E591" s="195" t="s">
        <v>67</v>
      </c>
      <c r="F591" s="275" t="s">
        <v>134</v>
      </c>
      <c r="G591" s="195" t="s">
        <v>147</v>
      </c>
      <c r="H591" s="276" t="s">
        <v>70</v>
      </c>
      <c r="I591" s="276" t="s">
        <v>79</v>
      </c>
      <c r="J591" s="9" t="s">
        <v>215</v>
      </c>
      <c r="K591" s="6" t="s">
        <v>107</v>
      </c>
      <c r="L591" s="4" t="s">
        <v>86</v>
      </c>
      <c r="M591" s="4">
        <v>40</v>
      </c>
      <c r="N591" s="270" t="s">
        <v>108</v>
      </c>
      <c r="O591" s="167" t="s">
        <v>370</v>
      </c>
      <c r="P591" s="167" t="s">
        <v>75</v>
      </c>
      <c r="Q591" s="167" t="s">
        <v>76</v>
      </c>
      <c r="R591" s="170" t="s">
        <v>77</v>
      </c>
      <c r="S591" s="170" t="s">
        <v>109</v>
      </c>
      <c r="T591" s="189">
        <f>V591+Y591</f>
        <v>74041.8</v>
      </c>
      <c r="U591" s="189" t="s">
        <v>79</v>
      </c>
      <c r="V591" s="187">
        <v>62935.53</v>
      </c>
      <c r="W591" s="187" t="s">
        <v>79</v>
      </c>
      <c r="X591" s="187" t="s">
        <v>79</v>
      </c>
      <c r="Y591" s="187">
        <v>11106.27</v>
      </c>
      <c r="Z591" s="187" t="s">
        <v>98</v>
      </c>
      <c r="AA591" s="187" t="s">
        <v>79</v>
      </c>
      <c r="AB591" s="187">
        <v>13066.2</v>
      </c>
      <c r="AC591" s="178" t="s">
        <v>149</v>
      </c>
      <c r="AD591" s="211" t="s">
        <v>79</v>
      </c>
      <c r="AE591" s="211">
        <f>V591+Y591</f>
        <v>74041.8</v>
      </c>
      <c r="AF591" s="178" t="s">
        <v>79</v>
      </c>
      <c r="AG591" s="178" t="s">
        <v>33</v>
      </c>
      <c r="AH591" s="270" t="s">
        <v>261</v>
      </c>
      <c r="AI591" s="178" t="s">
        <v>262</v>
      </c>
      <c r="AJ591" s="178"/>
    </row>
    <row r="592" spans="2:442" s="26" customFormat="1" ht="86.15" customHeight="1" x14ac:dyDescent="0.35">
      <c r="B592" s="168"/>
      <c r="C592" s="168"/>
      <c r="D592" s="168"/>
      <c r="E592" s="192"/>
      <c r="F592" s="192"/>
      <c r="G592" s="192"/>
      <c r="H592" s="168"/>
      <c r="I592" s="168"/>
      <c r="J592" s="9" t="s">
        <v>111</v>
      </c>
      <c r="K592" s="6" t="s">
        <v>112</v>
      </c>
      <c r="L592" s="6" t="s">
        <v>85</v>
      </c>
      <c r="M592" s="6">
        <v>1</v>
      </c>
      <c r="N592" s="179"/>
      <c r="O592" s="168"/>
      <c r="P592" s="168"/>
      <c r="Q592" s="168"/>
      <c r="R592" s="171"/>
      <c r="S592" s="171"/>
      <c r="T592" s="198"/>
      <c r="U592" s="198"/>
      <c r="V592" s="200"/>
      <c r="W592" s="200"/>
      <c r="X592" s="200"/>
      <c r="Y592" s="200"/>
      <c r="Z592" s="200"/>
      <c r="AA592" s="200"/>
      <c r="AB592" s="200"/>
      <c r="AC592" s="179"/>
      <c r="AD592" s="201"/>
      <c r="AE592" s="201"/>
      <c r="AF592" s="168"/>
      <c r="AG592" s="179"/>
      <c r="AH592" s="179"/>
      <c r="AI592" s="179"/>
      <c r="AJ592" s="168"/>
    </row>
    <row r="593" spans="2:36" s="26" customFormat="1" ht="51.65" customHeight="1" x14ac:dyDescent="0.35">
      <c r="B593" s="169"/>
      <c r="C593" s="169"/>
      <c r="D593" s="169"/>
      <c r="E593" s="193"/>
      <c r="F593" s="193"/>
      <c r="G593" s="193"/>
      <c r="H593" s="169"/>
      <c r="I593" s="169"/>
      <c r="J593" s="9" t="s">
        <v>127</v>
      </c>
      <c r="K593" s="6" t="s">
        <v>128</v>
      </c>
      <c r="L593" s="6" t="s">
        <v>85</v>
      </c>
      <c r="M593" s="10">
        <v>36</v>
      </c>
      <c r="N593" s="196"/>
      <c r="O593" s="169"/>
      <c r="P593" s="169"/>
      <c r="Q593" s="169"/>
      <c r="R593" s="172"/>
      <c r="S593" s="172"/>
      <c r="T593" s="190"/>
      <c r="U593" s="190"/>
      <c r="V593" s="188"/>
      <c r="W593" s="188"/>
      <c r="X593" s="188"/>
      <c r="Y593" s="188"/>
      <c r="Z593" s="188"/>
      <c r="AA593" s="188"/>
      <c r="AB593" s="188"/>
      <c r="AC593" s="196"/>
      <c r="AD593" s="202"/>
      <c r="AE593" s="202"/>
      <c r="AF593" s="169"/>
      <c r="AG593" s="196"/>
      <c r="AH593" s="196"/>
      <c r="AI593" s="196"/>
      <c r="AJ593" s="169"/>
    </row>
    <row r="594" spans="2:36" ht="52" customHeight="1" x14ac:dyDescent="0.3">
      <c r="B594" s="173" t="s">
        <v>454</v>
      </c>
      <c r="C594" s="173" t="s">
        <v>453</v>
      </c>
      <c r="D594" s="173" t="s">
        <v>66</v>
      </c>
      <c r="E594" s="182" t="s">
        <v>67</v>
      </c>
      <c r="F594" s="182" t="s">
        <v>132</v>
      </c>
      <c r="G594" s="182" t="s">
        <v>69</v>
      </c>
      <c r="H594" s="173" t="s">
        <v>70</v>
      </c>
      <c r="I594" s="173" t="s">
        <v>79</v>
      </c>
      <c r="J594" s="9" t="s">
        <v>113</v>
      </c>
      <c r="K594" s="6" t="s">
        <v>114</v>
      </c>
      <c r="L594" s="6" t="s">
        <v>115</v>
      </c>
      <c r="M594" s="6">
        <v>4</v>
      </c>
      <c r="N594" s="174" t="s">
        <v>108</v>
      </c>
      <c r="O594" s="173" t="s">
        <v>370</v>
      </c>
      <c r="P594" s="173" t="s">
        <v>75</v>
      </c>
      <c r="Q594" s="173" t="s">
        <v>76</v>
      </c>
      <c r="R594" s="191" t="s">
        <v>77</v>
      </c>
      <c r="S594" s="191" t="s">
        <v>109</v>
      </c>
      <c r="T594" s="197">
        <f>V594+Y594</f>
        <v>299710</v>
      </c>
      <c r="U594" s="197" t="s">
        <v>79</v>
      </c>
      <c r="V594" s="199">
        <v>254753.5</v>
      </c>
      <c r="W594" s="199" t="s">
        <v>79</v>
      </c>
      <c r="X594" s="199" t="s">
        <v>79</v>
      </c>
      <c r="Y594" s="199">
        <v>44956.5</v>
      </c>
      <c r="Z594" s="199" t="s">
        <v>79</v>
      </c>
      <c r="AA594" s="199" t="s">
        <v>79</v>
      </c>
      <c r="AB594" s="199">
        <v>52890</v>
      </c>
      <c r="AC594" s="174" t="s">
        <v>80</v>
      </c>
      <c r="AD594" s="175" t="s">
        <v>79</v>
      </c>
      <c r="AE594" s="175">
        <f>V594+Y594</f>
        <v>299710</v>
      </c>
      <c r="AF594" s="174" t="s">
        <v>79</v>
      </c>
      <c r="AG594" s="174" t="s">
        <v>33</v>
      </c>
      <c r="AH594" s="174" t="s">
        <v>261</v>
      </c>
      <c r="AI594" s="174" t="s">
        <v>262</v>
      </c>
      <c r="AJ594" s="174"/>
    </row>
    <row r="595" spans="2:36" ht="65" x14ac:dyDescent="0.3">
      <c r="B595" s="173"/>
      <c r="C595" s="173"/>
      <c r="D595" s="173"/>
      <c r="E595" s="182"/>
      <c r="F595" s="182"/>
      <c r="G595" s="182"/>
      <c r="H595" s="173"/>
      <c r="I595" s="173"/>
      <c r="J595" s="9" t="s">
        <v>116</v>
      </c>
      <c r="K595" s="6" t="s">
        <v>117</v>
      </c>
      <c r="L595" s="6" t="s">
        <v>85</v>
      </c>
      <c r="M595" s="6">
        <v>2</v>
      </c>
      <c r="N595" s="174"/>
      <c r="O595" s="173"/>
      <c r="P595" s="173"/>
      <c r="Q595" s="173"/>
      <c r="R595" s="191"/>
      <c r="S595" s="191"/>
      <c r="T595" s="197"/>
      <c r="U595" s="197"/>
      <c r="V595" s="199"/>
      <c r="W595" s="199"/>
      <c r="X595" s="199"/>
      <c r="Y595" s="199"/>
      <c r="Z595" s="199"/>
      <c r="AA595" s="199"/>
      <c r="AB595" s="199"/>
      <c r="AC595" s="174"/>
      <c r="AD595" s="175"/>
      <c r="AE595" s="175"/>
      <c r="AF595" s="173"/>
      <c r="AG595" s="174"/>
      <c r="AH595" s="174"/>
      <c r="AI595" s="174"/>
      <c r="AJ595" s="173"/>
    </row>
    <row r="596" spans="2:36" ht="52" x14ac:dyDescent="0.3">
      <c r="B596" s="173"/>
      <c r="C596" s="173"/>
      <c r="D596" s="173"/>
      <c r="E596" s="182"/>
      <c r="F596" s="182"/>
      <c r="G596" s="182"/>
      <c r="H596" s="173"/>
      <c r="I596" s="173"/>
      <c r="J596" s="9" t="s">
        <v>216</v>
      </c>
      <c r="K596" s="6" t="s">
        <v>118</v>
      </c>
      <c r="L596" s="6" t="s">
        <v>119</v>
      </c>
      <c r="M596" s="6">
        <v>2</v>
      </c>
      <c r="N596" s="174"/>
      <c r="O596" s="173"/>
      <c r="P596" s="173"/>
      <c r="Q596" s="173"/>
      <c r="R596" s="191"/>
      <c r="S596" s="191"/>
      <c r="T596" s="197"/>
      <c r="U596" s="197"/>
      <c r="V596" s="199"/>
      <c r="W596" s="199"/>
      <c r="X596" s="199"/>
      <c r="Y596" s="199"/>
      <c r="Z596" s="199"/>
      <c r="AA596" s="199"/>
      <c r="AB596" s="199"/>
      <c r="AC596" s="174"/>
      <c r="AD596" s="175"/>
      <c r="AE596" s="175"/>
      <c r="AF596" s="173"/>
      <c r="AG596" s="174"/>
      <c r="AH596" s="174"/>
      <c r="AI596" s="174"/>
      <c r="AJ596" s="173"/>
    </row>
    <row r="597" spans="2:36" ht="26" x14ac:dyDescent="0.3">
      <c r="B597" s="173"/>
      <c r="C597" s="173"/>
      <c r="D597" s="173"/>
      <c r="E597" s="182"/>
      <c r="F597" s="182"/>
      <c r="G597" s="182"/>
      <c r="H597" s="173"/>
      <c r="I597" s="173"/>
      <c r="J597" s="9" t="s">
        <v>120</v>
      </c>
      <c r="K597" s="6" t="s">
        <v>121</v>
      </c>
      <c r="L597" s="6" t="s">
        <v>119</v>
      </c>
      <c r="M597" s="10">
        <v>2</v>
      </c>
      <c r="N597" s="174"/>
      <c r="O597" s="173"/>
      <c r="P597" s="173"/>
      <c r="Q597" s="173"/>
      <c r="R597" s="191"/>
      <c r="S597" s="191"/>
      <c r="T597" s="197"/>
      <c r="U597" s="197"/>
      <c r="V597" s="199"/>
      <c r="W597" s="199"/>
      <c r="X597" s="199"/>
      <c r="Y597" s="199"/>
      <c r="Z597" s="199"/>
      <c r="AA597" s="199"/>
      <c r="AB597" s="199"/>
      <c r="AC597" s="174"/>
      <c r="AD597" s="175"/>
      <c r="AE597" s="175"/>
      <c r="AF597" s="173"/>
      <c r="AG597" s="174"/>
      <c r="AH597" s="174"/>
      <c r="AI597" s="174"/>
      <c r="AJ597" s="173"/>
    </row>
    <row r="598" spans="2:36" s="26" customFormat="1" ht="76" customHeight="1" x14ac:dyDescent="0.35">
      <c r="B598" s="167" t="s">
        <v>356</v>
      </c>
      <c r="C598" s="167" t="s">
        <v>357</v>
      </c>
      <c r="D598" s="167" t="s">
        <v>106</v>
      </c>
      <c r="E598" s="195" t="s">
        <v>67</v>
      </c>
      <c r="F598" s="275" t="s">
        <v>134</v>
      </c>
      <c r="G598" s="195" t="s">
        <v>147</v>
      </c>
      <c r="H598" s="276" t="s">
        <v>70</v>
      </c>
      <c r="I598" s="276" t="s">
        <v>79</v>
      </c>
      <c r="J598" s="279" t="s">
        <v>111</v>
      </c>
      <c r="K598" s="167" t="s">
        <v>112</v>
      </c>
      <c r="L598" s="167" t="s">
        <v>85</v>
      </c>
      <c r="M598" s="167">
        <v>6</v>
      </c>
      <c r="N598" s="270" t="s">
        <v>108</v>
      </c>
      <c r="O598" s="167" t="s">
        <v>358</v>
      </c>
      <c r="P598" s="167" t="s">
        <v>75</v>
      </c>
      <c r="Q598" s="167" t="s">
        <v>76</v>
      </c>
      <c r="R598" s="170" t="s">
        <v>77</v>
      </c>
      <c r="S598" s="170" t="s">
        <v>109</v>
      </c>
      <c r="T598" s="189">
        <f>V598+Y598</f>
        <v>510378</v>
      </c>
      <c r="U598" s="189" t="s">
        <v>79</v>
      </c>
      <c r="V598" s="187">
        <v>433821.3</v>
      </c>
      <c r="W598" s="187" t="s">
        <v>79</v>
      </c>
      <c r="X598" s="187" t="s">
        <v>79</v>
      </c>
      <c r="Y598" s="187">
        <v>76556.7</v>
      </c>
      <c r="Z598" s="187" t="s">
        <v>98</v>
      </c>
      <c r="AA598" s="187" t="s">
        <v>79</v>
      </c>
      <c r="AB598" s="187">
        <v>41382</v>
      </c>
      <c r="AC598" s="178" t="s">
        <v>149</v>
      </c>
      <c r="AD598" s="211" t="s">
        <v>79</v>
      </c>
      <c r="AE598" s="211">
        <f>V598+Y598</f>
        <v>510378</v>
      </c>
      <c r="AF598" s="178" t="s">
        <v>79</v>
      </c>
      <c r="AG598" s="178" t="s">
        <v>33</v>
      </c>
      <c r="AH598" s="270" t="s">
        <v>178</v>
      </c>
      <c r="AI598" s="178" t="s">
        <v>161</v>
      </c>
      <c r="AJ598" s="178"/>
    </row>
    <row r="599" spans="2:36" s="26" customFormat="1" ht="86.15" customHeight="1" x14ac:dyDescent="0.35">
      <c r="B599" s="168"/>
      <c r="C599" s="168"/>
      <c r="D599" s="168"/>
      <c r="E599" s="192"/>
      <c r="F599" s="192"/>
      <c r="G599" s="192"/>
      <c r="H599" s="168"/>
      <c r="I599" s="168"/>
      <c r="J599" s="281"/>
      <c r="K599" s="169"/>
      <c r="L599" s="169"/>
      <c r="M599" s="169"/>
      <c r="N599" s="179"/>
      <c r="O599" s="168"/>
      <c r="P599" s="168"/>
      <c r="Q599" s="168"/>
      <c r="R599" s="171"/>
      <c r="S599" s="171"/>
      <c r="T599" s="198"/>
      <c r="U599" s="198"/>
      <c r="V599" s="200"/>
      <c r="W599" s="200"/>
      <c r="X599" s="200"/>
      <c r="Y599" s="200"/>
      <c r="Z599" s="200"/>
      <c r="AA599" s="200"/>
      <c r="AB599" s="200"/>
      <c r="AC599" s="179"/>
      <c r="AD599" s="201"/>
      <c r="AE599" s="201"/>
      <c r="AF599" s="168"/>
      <c r="AG599" s="179"/>
      <c r="AH599" s="179"/>
      <c r="AI599" s="179"/>
      <c r="AJ599" s="168"/>
    </row>
    <row r="600" spans="2:36" s="26" customFormat="1" ht="142.5" customHeight="1" x14ac:dyDescent="0.35">
      <c r="B600" s="169"/>
      <c r="C600" s="169"/>
      <c r="D600" s="169"/>
      <c r="E600" s="193"/>
      <c r="F600" s="193"/>
      <c r="G600" s="193"/>
      <c r="H600" s="169"/>
      <c r="I600" s="169"/>
      <c r="J600" s="9" t="s">
        <v>127</v>
      </c>
      <c r="K600" s="6" t="s">
        <v>128</v>
      </c>
      <c r="L600" s="6" t="s">
        <v>85</v>
      </c>
      <c r="M600" s="10">
        <v>270</v>
      </c>
      <c r="N600" s="196"/>
      <c r="O600" s="169"/>
      <c r="P600" s="169"/>
      <c r="Q600" s="169"/>
      <c r="R600" s="172"/>
      <c r="S600" s="172"/>
      <c r="T600" s="190"/>
      <c r="U600" s="190"/>
      <c r="V600" s="188"/>
      <c r="W600" s="188"/>
      <c r="X600" s="188"/>
      <c r="Y600" s="188"/>
      <c r="Z600" s="188"/>
      <c r="AA600" s="188"/>
      <c r="AB600" s="188"/>
      <c r="AC600" s="196"/>
      <c r="AD600" s="202"/>
      <c r="AE600" s="202"/>
      <c r="AF600" s="169"/>
      <c r="AG600" s="196"/>
      <c r="AH600" s="196"/>
      <c r="AI600" s="196"/>
      <c r="AJ600" s="169"/>
    </row>
    <row r="601" spans="2:36" ht="52" customHeight="1" x14ac:dyDescent="0.3">
      <c r="B601" s="173" t="s">
        <v>359</v>
      </c>
      <c r="C601" s="173" t="s">
        <v>360</v>
      </c>
      <c r="D601" s="173" t="s">
        <v>66</v>
      </c>
      <c r="E601" s="182" t="s">
        <v>67</v>
      </c>
      <c r="F601" s="182" t="s">
        <v>132</v>
      </c>
      <c r="G601" s="182" t="s">
        <v>69</v>
      </c>
      <c r="H601" s="173" t="s">
        <v>70</v>
      </c>
      <c r="I601" s="173" t="s">
        <v>79</v>
      </c>
      <c r="J601" s="9" t="s">
        <v>113</v>
      </c>
      <c r="K601" s="6" t="s">
        <v>114</v>
      </c>
      <c r="L601" s="6" t="s">
        <v>115</v>
      </c>
      <c r="M601" s="6">
        <v>2</v>
      </c>
      <c r="N601" s="174" t="s">
        <v>108</v>
      </c>
      <c r="O601" s="173" t="s">
        <v>361</v>
      </c>
      <c r="P601" s="173" t="s">
        <v>75</v>
      </c>
      <c r="Q601" s="173" t="s">
        <v>76</v>
      </c>
      <c r="R601" s="191" t="s">
        <v>77</v>
      </c>
      <c r="S601" s="191" t="s">
        <v>109</v>
      </c>
      <c r="T601" s="197">
        <f>V601+Y601</f>
        <v>140600</v>
      </c>
      <c r="U601" s="197" t="s">
        <v>79</v>
      </c>
      <c r="V601" s="199">
        <v>119510</v>
      </c>
      <c r="W601" s="199" t="s">
        <v>79</v>
      </c>
      <c r="X601" s="199" t="s">
        <v>79</v>
      </c>
      <c r="Y601" s="199">
        <v>21090</v>
      </c>
      <c r="Z601" s="199" t="s">
        <v>79</v>
      </c>
      <c r="AA601" s="199" t="s">
        <v>79</v>
      </c>
      <c r="AB601" s="199">
        <v>11400</v>
      </c>
      <c r="AC601" s="174" t="s">
        <v>80</v>
      </c>
      <c r="AD601" s="175" t="s">
        <v>79</v>
      </c>
      <c r="AE601" s="175">
        <f>V601+Y601</f>
        <v>140600</v>
      </c>
      <c r="AF601" s="174" t="s">
        <v>79</v>
      </c>
      <c r="AG601" s="174" t="s">
        <v>33</v>
      </c>
      <c r="AH601" s="174" t="s">
        <v>164</v>
      </c>
      <c r="AI601" s="174" t="s">
        <v>165</v>
      </c>
      <c r="AJ601" s="174"/>
    </row>
    <row r="602" spans="2:36" ht="65" x14ac:dyDescent="0.3">
      <c r="B602" s="173"/>
      <c r="C602" s="173"/>
      <c r="D602" s="173"/>
      <c r="E602" s="182"/>
      <c r="F602" s="182"/>
      <c r="G602" s="182"/>
      <c r="H602" s="173"/>
      <c r="I602" s="173"/>
      <c r="J602" s="9" t="s">
        <v>116</v>
      </c>
      <c r="K602" s="6" t="s">
        <v>117</v>
      </c>
      <c r="L602" s="6" t="s">
        <v>85</v>
      </c>
      <c r="M602" s="6">
        <v>1</v>
      </c>
      <c r="N602" s="174"/>
      <c r="O602" s="173"/>
      <c r="P602" s="173"/>
      <c r="Q602" s="173"/>
      <c r="R602" s="191"/>
      <c r="S602" s="191"/>
      <c r="T602" s="197"/>
      <c r="U602" s="197"/>
      <c r="V602" s="199"/>
      <c r="W602" s="199"/>
      <c r="X602" s="199"/>
      <c r="Y602" s="199"/>
      <c r="Z602" s="199"/>
      <c r="AA602" s="199"/>
      <c r="AB602" s="199"/>
      <c r="AC602" s="174"/>
      <c r="AD602" s="175"/>
      <c r="AE602" s="175"/>
      <c r="AF602" s="173"/>
      <c r="AG602" s="174"/>
      <c r="AH602" s="174"/>
      <c r="AI602" s="174"/>
      <c r="AJ602" s="173"/>
    </row>
    <row r="603" spans="2:36" ht="52" x14ac:dyDescent="0.3">
      <c r="B603" s="173"/>
      <c r="C603" s="173"/>
      <c r="D603" s="173"/>
      <c r="E603" s="182"/>
      <c r="F603" s="182"/>
      <c r="G603" s="182"/>
      <c r="H603" s="173"/>
      <c r="I603" s="173"/>
      <c r="J603" s="9" t="s">
        <v>216</v>
      </c>
      <c r="K603" s="6" t="s">
        <v>118</v>
      </c>
      <c r="L603" s="6" t="s">
        <v>119</v>
      </c>
      <c r="M603" s="6">
        <v>1</v>
      </c>
      <c r="N603" s="174"/>
      <c r="O603" s="173"/>
      <c r="P603" s="173"/>
      <c r="Q603" s="173"/>
      <c r="R603" s="191"/>
      <c r="S603" s="191"/>
      <c r="T603" s="197"/>
      <c r="U603" s="197"/>
      <c r="V603" s="199"/>
      <c r="W603" s="199"/>
      <c r="X603" s="199"/>
      <c r="Y603" s="199"/>
      <c r="Z603" s="199"/>
      <c r="AA603" s="199"/>
      <c r="AB603" s="199"/>
      <c r="AC603" s="174"/>
      <c r="AD603" s="175"/>
      <c r="AE603" s="175"/>
      <c r="AF603" s="173"/>
      <c r="AG603" s="174"/>
      <c r="AH603" s="174"/>
      <c r="AI603" s="174"/>
      <c r="AJ603" s="173"/>
    </row>
    <row r="604" spans="2:36" ht="47.25" customHeight="1" x14ac:dyDescent="0.3">
      <c r="B604" s="173"/>
      <c r="C604" s="173"/>
      <c r="D604" s="173"/>
      <c r="E604" s="182"/>
      <c r="F604" s="182"/>
      <c r="G604" s="182"/>
      <c r="H604" s="173"/>
      <c r="I604" s="173"/>
      <c r="J604" s="9" t="s">
        <v>120</v>
      </c>
      <c r="K604" s="6" t="s">
        <v>121</v>
      </c>
      <c r="L604" s="6" t="s">
        <v>119</v>
      </c>
      <c r="M604" s="10">
        <v>1</v>
      </c>
      <c r="N604" s="174"/>
      <c r="O604" s="173"/>
      <c r="P604" s="173"/>
      <c r="Q604" s="173"/>
      <c r="R604" s="191"/>
      <c r="S604" s="191"/>
      <c r="T604" s="197"/>
      <c r="U604" s="197"/>
      <c r="V604" s="199"/>
      <c r="W604" s="199"/>
      <c r="X604" s="199"/>
      <c r="Y604" s="199"/>
      <c r="Z604" s="199"/>
      <c r="AA604" s="199"/>
      <c r="AB604" s="199"/>
      <c r="AC604" s="174"/>
      <c r="AD604" s="175"/>
      <c r="AE604" s="175"/>
      <c r="AF604" s="173"/>
      <c r="AG604" s="174"/>
      <c r="AH604" s="174"/>
      <c r="AI604" s="174"/>
      <c r="AJ604" s="173"/>
    </row>
    <row r="605" spans="2:36" s="26" customFormat="1" ht="93" customHeight="1" x14ac:dyDescent="0.35">
      <c r="B605" s="173" t="s">
        <v>362</v>
      </c>
      <c r="C605" s="173" t="s">
        <v>363</v>
      </c>
      <c r="D605" s="173" t="s">
        <v>106</v>
      </c>
      <c r="E605" s="182" t="s">
        <v>67</v>
      </c>
      <c r="F605" s="182" t="s">
        <v>134</v>
      </c>
      <c r="G605" s="182" t="s">
        <v>147</v>
      </c>
      <c r="H605" s="173" t="s">
        <v>70</v>
      </c>
      <c r="I605" s="173" t="s">
        <v>79</v>
      </c>
      <c r="J605" s="279" t="s">
        <v>111</v>
      </c>
      <c r="K605" s="167" t="s">
        <v>112</v>
      </c>
      <c r="L605" s="167" t="s">
        <v>85</v>
      </c>
      <c r="M605" s="167">
        <v>1</v>
      </c>
      <c r="N605" s="174" t="s">
        <v>108</v>
      </c>
      <c r="O605" s="173" t="s">
        <v>358</v>
      </c>
      <c r="P605" s="173" t="s">
        <v>75</v>
      </c>
      <c r="Q605" s="173" t="s">
        <v>76</v>
      </c>
      <c r="R605" s="191" t="s">
        <v>77</v>
      </c>
      <c r="S605" s="191" t="s">
        <v>109</v>
      </c>
      <c r="T605" s="197">
        <f>V605+Y605</f>
        <v>29600</v>
      </c>
      <c r="U605" s="197" t="s">
        <v>79</v>
      </c>
      <c r="V605" s="187">
        <v>25160</v>
      </c>
      <c r="W605" s="199" t="s">
        <v>79</v>
      </c>
      <c r="X605" s="199" t="s">
        <v>79</v>
      </c>
      <c r="Y605" s="199">
        <v>4440</v>
      </c>
      <c r="Z605" s="199" t="s">
        <v>98</v>
      </c>
      <c r="AA605" s="199" t="s">
        <v>79</v>
      </c>
      <c r="AB605" s="199">
        <v>2400</v>
      </c>
      <c r="AC605" s="174" t="s">
        <v>149</v>
      </c>
      <c r="AD605" s="175" t="s">
        <v>79</v>
      </c>
      <c r="AE605" s="175">
        <f>V605+Y605</f>
        <v>29600</v>
      </c>
      <c r="AF605" s="174" t="s">
        <v>79</v>
      </c>
      <c r="AG605" s="174" t="s">
        <v>33</v>
      </c>
      <c r="AH605" s="174" t="s">
        <v>164</v>
      </c>
      <c r="AI605" s="174" t="s">
        <v>165</v>
      </c>
      <c r="AJ605" s="174"/>
    </row>
    <row r="606" spans="2:36" s="26" customFormat="1" ht="33.75" customHeight="1" x14ac:dyDescent="0.35">
      <c r="B606" s="173"/>
      <c r="C606" s="173"/>
      <c r="D606" s="173"/>
      <c r="E606" s="182"/>
      <c r="F606" s="182"/>
      <c r="G606" s="182"/>
      <c r="H606" s="173"/>
      <c r="I606" s="173"/>
      <c r="J606" s="281"/>
      <c r="K606" s="169"/>
      <c r="L606" s="169"/>
      <c r="M606" s="169"/>
      <c r="N606" s="174"/>
      <c r="O606" s="173"/>
      <c r="P606" s="173"/>
      <c r="Q606" s="173"/>
      <c r="R606" s="191"/>
      <c r="S606" s="191"/>
      <c r="T606" s="197"/>
      <c r="U606" s="197"/>
      <c r="V606" s="200"/>
      <c r="W606" s="199"/>
      <c r="X606" s="199"/>
      <c r="Y606" s="199"/>
      <c r="Z606" s="199"/>
      <c r="AA606" s="199"/>
      <c r="AB606" s="199"/>
      <c r="AC606" s="174"/>
      <c r="AD606" s="175"/>
      <c r="AE606" s="175"/>
      <c r="AF606" s="173"/>
      <c r="AG606" s="174"/>
      <c r="AH606" s="174"/>
      <c r="AI606" s="174"/>
      <c r="AJ606" s="173"/>
    </row>
    <row r="607" spans="2:36" s="26" customFormat="1" ht="155.25" customHeight="1" x14ac:dyDescent="0.35">
      <c r="B607" s="173"/>
      <c r="C607" s="173"/>
      <c r="D607" s="173"/>
      <c r="E607" s="182"/>
      <c r="F607" s="182"/>
      <c r="G607" s="182"/>
      <c r="H607" s="173"/>
      <c r="I607" s="173"/>
      <c r="J607" s="9" t="s">
        <v>127</v>
      </c>
      <c r="K607" s="6" t="s">
        <v>128</v>
      </c>
      <c r="L607" s="6" t="s">
        <v>85</v>
      </c>
      <c r="M607" s="10">
        <v>20</v>
      </c>
      <c r="N607" s="174"/>
      <c r="O607" s="173"/>
      <c r="P607" s="173"/>
      <c r="Q607" s="173"/>
      <c r="R607" s="191"/>
      <c r="S607" s="191"/>
      <c r="T607" s="197"/>
      <c r="U607" s="197"/>
      <c r="V607" s="188"/>
      <c r="W607" s="199"/>
      <c r="X607" s="199"/>
      <c r="Y607" s="199"/>
      <c r="Z607" s="199"/>
      <c r="AA607" s="199"/>
      <c r="AB607" s="199"/>
      <c r="AC607" s="174"/>
      <c r="AD607" s="175"/>
      <c r="AE607" s="175"/>
      <c r="AF607" s="173"/>
      <c r="AG607" s="174"/>
      <c r="AH607" s="174"/>
      <c r="AI607" s="174"/>
      <c r="AJ607" s="173"/>
    </row>
    <row r="608" spans="2:36" s="26" customFormat="1" ht="132" customHeight="1" x14ac:dyDescent="0.35">
      <c r="B608" s="173" t="s">
        <v>364</v>
      </c>
      <c r="C608" s="173" t="s">
        <v>365</v>
      </c>
      <c r="D608" s="173" t="s">
        <v>106</v>
      </c>
      <c r="E608" s="182" t="s">
        <v>67</v>
      </c>
      <c r="F608" s="182" t="s">
        <v>134</v>
      </c>
      <c r="G608" s="182" t="s">
        <v>147</v>
      </c>
      <c r="H608" s="173" t="s">
        <v>70</v>
      </c>
      <c r="I608" s="173" t="s">
        <v>79</v>
      </c>
      <c r="J608" s="279" t="s">
        <v>127</v>
      </c>
      <c r="K608" s="167" t="s">
        <v>128</v>
      </c>
      <c r="L608" s="167" t="s">
        <v>85</v>
      </c>
      <c r="M608" s="287">
        <v>20</v>
      </c>
      <c r="N608" s="174" t="s">
        <v>108</v>
      </c>
      <c r="O608" s="173" t="s">
        <v>358</v>
      </c>
      <c r="P608" s="173" t="s">
        <v>75</v>
      </c>
      <c r="Q608" s="173" t="s">
        <v>76</v>
      </c>
      <c r="R608" s="191" t="s">
        <v>77</v>
      </c>
      <c r="S608" s="191" t="s">
        <v>109</v>
      </c>
      <c r="T608" s="197">
        <f>V608+Y608</f>
        <v>78625</v>
      </c>
      <c r="U608" s="197" t="s">
        <v>79</v>
      </c>
      <c r="V608" s="187">
        <v>66831.25</v>
      </c>
      <c r="W608" s="199" t="s">
        <v>79</v>
      </c>
      <c r="X608" s="199" t="s">
        <v>79</v>
      </c>
      <c r="Y608" s="199">
        <v>11793.75</v>
      </c>
      <c r="Z608" s="199" t="s">
        <v>98</v>
      </c>
      <c r="AA608" s="199" t="s">
        <v>79</v>
      </c>
      <c r="AB608" s="199">
        <v>6375</v>
      </c>
      <c r="AC608" s="174" t="s">
        <v>149</v>
      </c>
      <c r="AD608" s="175" t="s">
        <v>79</v>
      </c>
      <c r="AE608" s="175">
        <f>V608+Y608</f>
        <v>78625</v>
      </c>
      <c r="AF608" s="174" t="s">
        <v>79</v>
      </c>
      <c r="AG608" s="174" t="s">
        <v>33</v>
      </c>
      <c r="AH608" s="174" t="s">
        <v>164</v>
      </c>
      <c r="AI608" s="174" t="s">
        <v>165</v>
      </c>
      <c r="AJ608" s="174"/>
    </row>
    <row r="609" spans="2:36" s="26" customFormat="1" ht="85" customHeight="1" x14ac:dyDescent="0.35">
      <c r="B609" s="173"/>
      <c r="C609" s="173"/>
      <c r="D609" s="173"/>
      <c r="E609" s="182"/>
      <c r="F609" s="182"/>
      <c r="G609" s="182"/>
      <c r="H609" s="173"/>
      <c r="I609" s="173"/>
      <c r="J609" s="280"/>
      <c r="K609" s="168"/>
      <c r="L609" s="168"/>
      <c r="M609" s="288"/>
      <c r="N609" s="174"/>
      <c r="O609" s="173"/>
      <c r="P609" s="173"/>
      <c r="Q609" s="173"/>
      <c r="R609" s="191"/>
      <c r="S609" s="191"/>
      <c r="T609" s="197"/>
      <c r="U609" s="197"/>
      <c r="V609" s="200"/>
      <c r="W609" s="199"/>
      <c r="X609" s="199"/>
      <c r="Y609" s="199"/>
      <c r="Z609" s="199"/>
      <c r="AA609" s="199"/>
      <c r="AB609" s="199"/>
      <c r="AC609" s="174"/>
      <c r="AD609" s="175"/>
      <c r="AE609" s="175"/>
      <c r="AF609" s="173"/>
      <c r="AG609" s="174"/>
      <c r="AH609" s="174"/>
      <c r="AI609" s="174"/>
      <c r="AJ609" s="173"/>
    </row>
    <row r="610" spans="2:36" s="26" customFormat="1" ht="59.15" customHeight="1" x14ac:dyDescent="0.35">
      <c r="B610" s="173"/>
      <c r="C610" s="173"/>
      <c r="D610" s="173"/>
      <c r="E610" s="182"/>
      <c r="F610" s="182"/>
      <c r="G610" s="182"/>
      <c r="H610" s="173"/>
      <c r="I610" s="173"/>
      <c r="J610" s="281"/>
      <c r="K610" s="169"/>
      <c r="L610" s="169"/>
      <c r="M610" s="289"/>
      <c r="N610" s="174"/>
      <c r="O610" s="173"/>
      <c r="P610" s="173"/>
      <c r="Q610" s="173"/>
      <c r="R610" s="191"/>
      <c r="S610" s="191"/>
      <c r="T610" s="197"/>
      <c r="U610" s="197"/>
      <c r="V610" s="188"/>
      <c r="W610" s="199"/>
      <c r="X610" s="199"/>
      <c r="Y610" s="199"/>
      <c r="Z610" s="199"/>
      <c r="AA610" s="199"/>
      <c r="AB610" s="199"/>
      <c r="AC610" s="174"/>
      <c r="AD610" s="175"/>
      <c r="AE610" s="175"/>
      <c r="AF610" s="173"/>
      <c r="AG610" s="174"/>
      <c r="AH610" s="174"/>
      <c r="AI610" s="174"/>
      <c r="AJ610" s="173"/>
    </row>
    <row r="611" spans="2:36" s="26" customFormat="1" ht="131.5" customHeight="1" x14ac:dyDescent="0.35">
      <c r="B611" s="173" t="s">
        <v>366</v>
      </c>
      <c r="C611" s="173" t="s">
        <v>367</v>
      </c>
      <c r="D611" s="173" t="s">
        <v>106</v>
      </c>
      <c r="E611" s="182" t="s">
        <v>67</v>
      </c>
      <c r="F611" s="182" t="s">
        <v>134</v>
      </c>
      <c r="G611" s="182" t="s">
        <v>147</v>
      </c>
      <c r="H611" s="173" t="s">
        <v>70</v>
      </c>
      <c r="I611" s="173" t="s">
        <v>79</v>
      </c>
      <c r="J611" s="25" t="s">
        <v>111</v>
      </c>
      <c r="K611" s="4" t="s">
        <v>112</v>
      </c>
      <c r="L611" s="4" t="s">
        <v>85</v>
      </c>
      <c r="M611" s="4">
        <v>2</v>
      </c>
      <c r="N611" s="174" t="s">
        <v>108</v>
      </c>
      <c r="O611" s="173" t="s">
        <v>358</v>
      </c>
      <c r="P611" s="173" t="s">
        <v>75</v>
      </c>
      <c r="Q611" s="173" t="s">
        <v>76</v>
      </c>
      <c r="R611" s="191" t="s">
        <v>77</v>
      </c>
      <c r="S611" s="191" t="s">
        <v>109</v>
      </c>
      <c r="T611" s="197">
        <f>V611+Y611</f>
        <v>161172</v>
      </c>
      <c r="U611" s="197" t="s">
        <v>79</v>
      </c>
      <c r="V611" s="187">
        <v>136996.20000000001</v>
      </c>
      <c r="W611" s="199" t="s">
        <v>79</v>
      </c>
      <c r="X611" s="199" t="s">
        <v>79</v>
      </c>
      <c r="Y611" s="199">
        <v>24175.8</v>
      </c>
      <c r="Z611" s="199" t="s">
        <v>98</v>
      </c>
      <c r="AA611" s="199" t="s">
        <v>79</v>
      </c>
      <c r="AB611" s="199">
        <v>13068</v>
      </c>
      <c r="AC611" s="174" t="s">
        <v>149</v>
      </c>
      <c r="AD611" s="175" t="s">
        <v>79</v>
      </c>
      <c r="AE611" s="175">
        <f>V611+Y611</f>
        <v>161172</v>
      </c>
      <c r="AF611" s="174" t="s">
        <v>79</v>
      </c>
      <c r="AG611" s="174" t="s">
        <v>33</v>
      </c>
      <c r="AH611" s="174" t="s">
        <v>171</v>
      </c>
      <c r="AI611" s="174" t="s">
        <v>245</v>
      </c>
      <c r="AJ611" s="174"/>
    </row>
    <row r="612" spans="2:36" s="26" customFormat="1" ht="159.65" customHeight="1" x14ac:dyDescent="0.35">
      <c r="B612" s="167"/>
      <c r="C612" s="167"/>
      <c r="D612" s="167"/>
      <c r="E612" s="195"/>
      <c r="F612" s="195"/>
      <c r="G612" s="195"/>
      <c r="H612" s="167"/>
      <c r="I612" s="167"/>
      <c r="J612" s="25" t="s">
        <v>127</v>
      </c>
      <c r="K612" s="4" t="s">
        <v>128</v>
      </c>
      <c r="L612" s="4" t="s">
        <v>85</v>
      </c>
      <c r="M612" s="27">
        <v>80</v>
      </c>
      <c r="N612" s="178"/>
      <c r="O612" s="167"/>
      <c r="P612" s="167"/>
      <c r="Q612" s="167"/>
      <c r="R612" s="170"/>
      <c r="S612" s="170"/>
      <c r="T612" s="189"/>
      <c r="U612" s="189"/>
      <c r="V612" s="200"/>
      <c r="W612" s="199"/>
      <c r="X612" s="199"/>
      <c r="Y612" s="199"/>
      <c r="Z612" s="199"/>
      <c r="AA612" s="199"/>
      <c r="AB612" s="199"/>
      <c r="AC612" s="174"/>
      <c r="AD612" s="175"/>
      <c r="AE612" s="211"/>
      <c r="AF612" s="167"/>
      <c r="AG612" s="178"/>
      <c r="AH612" s="178"/>
      <c r="AI612" s="178"/>
      <c r="AJ612" s="173"/>
    </row>
    <row r="613" spans="2:36" s="26" customFormat="1" ht="79.5" customHeight="1" x14ac:dyDescent="0.35">
      <c r="B613" s="173" t="s">
        <v>714</v>
      </c>
      <c r="C613" s="173" t="s">
        <v>703</v>
      </c>
      <c r="D613" s="173" t="s">
        <v>88</v>
      </c>
      <c r="E613" s="183" t="s">
        <v>67</v>
      </c>
      <c r="F613" s="183" t="s">
        <v>132</v>
      </c>
      <c r="G613" s="182" t="s">
        <v>704</v>
      </c>
      <c r="H613" s="167" t="s">
        <v>70</v>
      </c>
      <c r="I613" s="167" t="s">
        <v>98</v>
      </c>
      <c r="J613" s="9" t="s">
        <v>113</v>
      </c>
      <c r="K613" s="6" t="s">
        <v>114</v>
      </c>
      <c r="L613" s="6" t="s">
        <v>115</v>
      </c>
      <c r="M613" s="6">
        <v>3</v>
      </c>
      <c r="N613" s="174" t="s">
        <v>108</v>
      </c>
      <c r="O613" s="173" t="s">
        <v>361</v>
      </c>
      <c r="P613" s="173" t="s">
        <v>75</v>
      </c>
      <c r="Q613" s="173" t="s">
        <v>76</v>
      </c>
      <c r="R613" s="191" t="s">
        <v>77</v>
      </c>
      <c r="S613" s="191" t="s">
        <v>109</v>
      </c>
      <c r="T613" s="197">
        <f>V613+Y613</f>
        <v>203300.75</v>
      </c>
      <c r="U613" s="197">
        <f>+T613/M614</f>
        <v>203300.75</v>
      </c>
      <c r="V613" s="199">
        <v>172805.64</v>
      </c>
      <c r="W613" s="199" t="s">
        <v>79</v>
      </c>
      <c r="X613" s="199" t="s">
        <v>79</v>
      </c>
      <c r="Y613" s="249">
        <v>30495.11</v>
      </c>
      <c r="Z613" s="199" t="s">
        <v>79</v>
      </c>
      <c r="AA613" s="199" t="s">
        <v>79</v>
      </c>
      <c r="AB613" s="249">
        <v>51143.24</v>
      </c>
      <c r="AC613" s="174" t="s">
        <v>80</v>
      </c>
      <c r="AD613" s="175" t="s">
        <v>79</v>
      </c>
      <c r="AE613" s="175">
        <f>V613+Y613</f>
        <v>203300.75</v>
      </c>
      <c r="AF613" s="174" t="s">
        <v>79</v>
      </c>
      <c r="AG613" s="174" t="s">
        <v>33</v>
      </c>
      <c r="AH613" s="174" t="s">
        <v>178</v>
      </c>
      <c r="AI613" s="174" t="s">
        <v>162</v>
      </c>
      <c r="AJ613" s="174"/>
    </row>
    <row r="614" spans="2:36" s="26" customFormat="1" ht="78" customHeight="1" x14ac:dyDescent="0.35">
      <c r="B614" s="186"/>
      <c r="C614" s="186"/>
      <c r="D614" s="186"/>
      <c r="E614" s="183"/>
      <c r="F614" s="183"/>
      <c r="G614" s="183"/>
      <c r="H614" s="168"/>
      <c r="I614" s="168"/>
      <c r="J614" s="9" t="s">
        <v>116</v>
      </c>
      <c r="K614" s="6" t="s">
        <v>117</v>
      </c>
      <c r="L614" s="6" t="s">
        <v>85</v>
      </c>
      <c r="M614" s="6">
        <v>1</v>
      </c>
      <c r="N614" s="174"/>
      <c r="O614" s="173"/>
      <c r="P614" s="173"/>
      <c r="Q614" s="173"/>
      <c r="R614" s="191"/>
      <c r="S614" s="191"/>
      <c r="T614" s="197"/>
      <c r="U614" s="197"/>
      <c r="V614" s="199"/>
      <c r="W614" s="199"/>
      <c r="X614" s="199"/>
      <c r="Y614" s="234"/>
      <c r="Z614" s="199"/>
      <c r="AA614" s="199"/>
      <c r="AB614" s="234"/>
      <c r="AC614" s="174"/>
      <c r="AD614" s="175"/>
      <c r="AE614" s="175"/>
      <c r="AF614" s="173"/>
      <c r="AG614" s="174"/>
      <c r="AH614" s="174"/>
      <c r="AI614" s="174"/>
      <c r="AJ614" s="173"/>
    </row>
    <row r="615" spans="2:36" s="26" customFormat="1" ht="57.65" customHeight="1" x14ac:dyDescent="0.35">
      <c r="B615" s="186"/>
      <c r="C615" s="186"/>
      <c r="D615" s="186"/>
      <c r="E615" s="183"/>
      <c r="F615" s="183"/>
      <c r="G615" s="183"/>
      <c r="H615" s="168"/>
      <c r="I615" s="168"/>
      <c r="J615" s="9" t="s">
        <v>216</v>
      </c>
      <c r="K615" s="6" t="s">
        <v>118</v>
      </c>
      <c r="L615" s="6" t="s">
        <v>119</v>
      </c>
      <c r="M615" s="6">
        <v>1</v>
      </c>
      <c r="N615" s="174"/>
      <c r="O615" s="173"/>
      <c r="P615" s="173"/>
      <c r="Q615" s="173"/>
      <c r="R615" s="191"/>
      <c r="S615" s="191"/>
      <c r="T615" s="197"/>
      <c r="U615" s="197"/>
      <c r="V615" s="199"/>
      <c r="W615" s="199"/>
      <c r="X615" s="199"/>
      <c r="Y615" s="234"/>
      <c r="Z615" s="199"/>
      <c r="AA615" s="199"/>
      <c r="AB615" s="234"/>
      <c r="AC615" s="174"/>
      <c r="AD615" s="175"/>
      <c r="AE615" s="175"/>
      <c r="AF615" s="173"/>
      <c r="AG615" s="174"/>
      <c r="AH615" s="174"/>
      <c r="AI615" s="174"/>
      <c r="AJ615" s="173"/>
    </row>
    <row r="616" spans="2:36" s="26" customFormat="1" ht="59.5" customHeight="1" thickBot="1" x14ac:dyDescent="0.4">
      <c r="B616" s="186"/>
      <c r="C616" s="186"/>
      <c r="D616" s="186"/>
      <c r="E616" s="183"/>
      <c r="F616" s="183"/>
      <c r="G616" s="183"/>
      <c r="H616" s="169"/>
      <c r="I616" s="169"/>
      <c r="J616" s="9" t="s">
        <v>120</v>
      </c>
      <c r="K616" s="6" t="s">
        <v>121</v>
      </c>
      <c r="L616" s="6" t="s">
        <v>119</v>
      </c>
      <c r="M616" s="10">
        <v>1</v>
      </c>
      <c r="N616" s="174"/>
      <c r="O616" s="173"/>
      <c r="P616" s="173"/>
      <c r="Q616" s="173"/>
      <c r="R616" s="191"/>
      <c r="S616" s="191"/>
      <c r="T616" s="197"/>
      <c r="U616" s="197"/>
      <c r="V616" s="199"/>
      <c r="W616" s="199"/>
      <c r="X616" s="199"/>
      <c r="Y616" s="234"/>
      <c r="Z616" s="199"/>
      <c r="AA616" s="199"/>
      <c r="AB616" s="234"/>
      <c r="AC616" s="174"/>
      <c r="AD616" s="175"/>
      <c r="AE616" s="175"/>
      <c r="AF616" s="173"/>
      <c r="AG616" s="174"/>
      <c r="AH616" s="174"/>
      <c r="AI616" s="174"/>
      <c r="AJ616" s="173"/>
    </row>
    <row r="617" spans="2:36" s="26" customFormat="1" ht="132.65" customHeight="1" x14ac:dyDescent="0.35">
      <c r="B617" s="173" t="s">
        <v>715</v>
      </c>
      <c r="C617" s="173" t="s">
        <v>705</v>
      </c>
      <c r="D617" s="173" t="s">
        <v>88</v>
      </c>
      <c r="E617" s="183" t="s">
        <v>67</v>
      </c>
      <c r="F617" s="183" t="s">
        <v>134</v>
      </c>
      <c r="G617" s="182" t="s">
        <v>690</v>
      </c>
      <c r="H617" s="167" t="s">
        <v>70</v>
      </c>
      <c r="I617" s="167" t="s">
        <v>98</v>
      </c>
      <c r="J617" s="114" t="s">
        <v>696</v>
      </c>
      <c r="K617" s="83" t="s">
        <v>107</v>
      </c>
      <c r="L617" s="76" t="s">
        <v>86</v>
      </c>
      <c r="M617" s="77">
        <v>40</v>
      </c>
      <c r="N617" s="394" t="s">
        <v>711</v>
      </c>
      <c r="O617" s="396" t="s">
        <v>712</v>
      </c>
      <c r="P617" s="167" t="s">
        <v>75</v>
      </c>
      <c r="Q617" s="167" t="s">
        <v>76</v>
      </c>
      <c r="R617" s="167" t="s">
        <v>77</v>
      </c>
      <c r="S617" s="170" t="s">
        <v>109</v>
      </c>
      <c r="T617" s="189">
        <f>V617+Y617</f>
        <v>141240.83000000002</v>
      </c>
      <c r="U617" s="198">
        <f>+T617/M618</f>
        <v>47080.276666666672</v>
      </c>
      <c r="V617" s="410">
        <v>120054.71</v>
      </c>
      <c r="W617" s="200" t="s">
        <v>98</v>
      </c>
      <c r="X617" s="200" t="s">
        <v>98</v>
      </c>
      <c r="Y617" s="410">
        <v>21186.12</v>
      </c>
      <c r="Z617" s="200" t="s">
        <v>98</v>
      </c>
      <c r="AA617" s="200" t="s">
        <v>98</v>
      </c>
      <c r="AB617" s="410">
        <v>35531.17</v>
      </c>
      <c r="AC617" s="179" t="s">
        <v>149</v>
      </c>
      <c r="AD617" s="201" t="s">
        <v>79</v>
      </c>
      <c r="AE617" s="201">
        <f>V617+Y617</f>
        <v>141240.83000000002</v>
      </c>
      <c r="AF617" s="178" t="s">
        <v>79</v>
      </c>
      <c r="AG617" s="178" t="s">
        <v>33</v>
      </c>
      <c r="AH617" s="270" t="s">
        <v>161</v>
      </c>
      <c r="AI617" s="178" t="s">
        <v>162</v>
      </c>
      <c r="AJ617" s="178"/>
    </row>
    <row r="618" spans="2:36" s="26" customFormat="1" ht="95.15" customHeight="1" x14ac:dyDescent="0.35">
      <c r="B618" s="186"/>
      <c r="C618" s="186"/>
      <c r="D618" s="186"/>
      <c r="E618" s="183"/>
      <c r="F618" s="183"/>
      <c r="G618" s="183"/>
      <c r="H618" s="168"/>
      <c r="I618" s="168"/>
      <c r="J618" s="25" t="s">
        <v>111</v>
      </c>
      <c r="K618" s="55" t="s">
        <v>112</v>
      </c>
      <c r="L618" s="67" t="s">
        <v>85</v>
      </c>
      <c r="M618" s="64">
        <v>3</v>
      </c>
      <c r="N618" s="206"/>
      <c r="O618" s="397"/>
      <c r="P618" s="168"/>
      <c r="Q618" s="168"/>
      <c r="R618" s="168"/>
      <c r="S618" s="171"/>
      <c r="T618" s="198"/>
      <c r="U618" s="198"/>
      <c r="V618" s="234"/>
      <c r="W618" s="200"/>
      <c r="X618" s="200"/>
      <c r="Y618" s="234"/>
      <c r="Z618" s="200"/>
      <c r="AA618" s="200"/>
      <c r="AB618" s="234"/>
      <c r="AC618" s="179"/>
      <c r="AD618" s="201"/>
      <c r="AE618" s="201"/>
      <c r="AF618" s="168"/>
      <c r="AG618" s="179"/>
      <c r="AH618" s="179"/>
      <c r="AI618" s="179"/>
      <c r="AJ618" s="168"/>
    </row>
    <row r="619" spans="2:36" s="26" customFormat="1" ht="196.5" customHeight="1" thickBot="1" x14ac:dyDescent="0.4">
      <c r="B619" s="186"/>
      <c r="C619" s="186"/>
      <c r="D619" s="186"/>
      <c r="E619" s="183"/>
      <c r="F619" s="183"/>
      <c r="G619" s="183"/>
      <c r="H619" s="169"/>
      <c r="I619" s="169"/>
      <c r="J619" s="115" t="s">
        <v>710</v>
      </c>
      <c r="K619" s="84" t="s">
        <v>697</v>
      </c>
      <c r="L619" s="78" t="s">
        <v>85</v>
      </c>
      <c r="M619" s="79">
        <v>69</v>
      </c>
      <c r="N619" s="395"/>
      <c r="O619" s="398"/>
      <c r="P619" s="169"/>
      <c r="Q619" s="169"/>
      <c r="R619" s="169"/>
      <c r="S619" s="172"/>
      <c r="T619" s="190"/>
      <c r="U619" s="190"/>
      <c r="V619" s="234"/>
      <c r="W619" s="188"/>
      <c r="X619" s="188"/>
      <c r="Y619" s="234"/>
      <c r="Z619" s="188"/>
      <c r="AA619" s="188"/>
      <c r="AB619" s="234"/>
      <c r="AC619" s="196"/>
      <c r="AD619" s="202"/>
      <c r="AE619" s="202"/>
      <c r="AF619" s="169"/>
      <c r="AG619" s="196"/>
      <c r="AH619" s="196"/>
      <c r="AI619" s="196"/>
      <c r="AJ619" s="169"/>
    </row>
    <row r="620" spans="2:36" s="26" customFormat="1" ht="132.65" customHeight="1" x14ac:dyDescent="0.35">
      <c r="B620" s="173" t="s">
        <v>716</v>
      </c>
      <c r="C620" s="173" t="s">
        <v>706</v>
      </c>
      <c r="D620" s="173" t="s">
        <v>88</v>
      </c>
      <c r="E620" s="183" t="s">
        <v>67</v>
      </c>
      <c r="F620" s="183" t="s">
        <v>134</v>
      </c>
      <c r="G620" s="182" t="s">
        <v>690</v>
      </c>
      <c r="H620" s="167" t="s">
        <v>70</v>
      </c>
      <c r="I620" s="167" t="s">
        <v>98</v>
      </c>
      <c r="J620" s="114" t="s">
        <v>696</v>
      </c>
      <c r="K620" s="83" t="s">
        <v>107</v>
      </c>
      <c r="L620" s="76" t="s">
        <v>86</v>
      </c>
      <c r="M620" s="77">
        <v>40</v>
      </c>
      <c r="N620" s="399" t="s">
        <v>711</v>
      </c>
      <c r="O620" s="401" t="s">
        <v>712</v>
      </c>
      <c r="P620" s="167" t="s">
        <v>75</v>
      </c>
      <c r="Q620" s="167" t="s">
        <v>76</v>
      </c>
      <c r="R620" s="167" t="s">
        <v>77</v>
      </c>
      <c r="S620" s="170" t="s">
        <v>109</v>
      </c>
      <c r="T620" s="198">
        <f>V620+Y620</f>
        <v>310306.32</v>
      </c>
      <c r="U620" s="198">
        <f>+T620/M621</f>
        <v>31030.632000000001</v>
      </c>
      <c r="V620" s="202">
        <v>263760.37</v>
      </c>
      <c r="W620" s="200" t="s">
        <v>98</v>
      </c>
      <c r="X620" s="200" t="s">
        <v>98</v>
      </c>
      <c r="Y620" s="202">
        <v>46545.95</v>
      </c>
      <c r="Z620" s="200" t="s">
        <v>98</v>
      </c>
      <c r="AA620" s="200" t="s">
        <v>98</v>
      </c>
      <c r="AB620" s="202">
        <v>78062.039999999994</v>
      </c>
      <c r="AC620" s="179" t="s">
        <v>149</v>
      </c>
      <c r="AD620" s="201" t="s">
        <v>79</v>
      </c>
      <c r="AE620" s="211">
        <f>V620+Y620</f>
        <v>310306.32</v>
      </c>
      <c r="AF620" s="178" t="s">
        <v>79</v>
      </c>
      <c r="AG620" s="178" t="s">
        <v>33</v>
      </c>
      <c r="AH620" s="270" t="s">
        <v>161</v>
      </c>
      <c r="AI620" s="178" t="s">
        <v>180</v>
      </c>
      <c r="AJ620" s="178"/>
    </row>
    <row r="621" spans="2:36" s="26" customFormat="1" ht="108.65" customHeight="1" x14ac:dyDescent="0.35">
      <c r="B621" s="186"/>
      <c r="C621" s="186"/>
      <c r="D621" s="186"/>
      <c r="E621" s="183"/>
      <c r="F621" s="183"/>
      <c r="G621" s="183"/>
      <c r="H621" s="168"/>
      <c r="I621" s="168"/>
      <c r="J621" s="25" t="s">
        <v>111</v>
      </c>
      <c r="K621" s="55" t="s">
        <v>112</v>
      </c>
      <c r="L621" s="67" t="s">
        <v>85</v>
      </c>
      <c r="M621" s="64">
        <v>10</v>
      </c>
      <c r="N621" s="239"/>
      <c r="O621" s="183"/>
      <c r="P621" s="168"/>
      <c r="Q621" s="168"/>
      <c r="R621" s="168"/>
      <c r="S621" s="171"/>
      <c r="T621" s="198"/>
      <c r="U621" s="198"/>
      <c r="V621" s="271"/>
      <c r="W621" s="200"/>
      <c r="X621" s="200"/>
      <c r="Y621" s="271"/>
      <c r="Z621" s="200"/>
      <c r="AA621" s="200"/>
      <c r="AB621" s="271"/>
      <c r="AC621" s="179"/>
      <c r="AD621" s="201"/>
      <c r="AE621" s="201"/>
      <c r="AF621" s="168"/>
      <c r="AG621" s="179"/>
      <c r="AH621" s="179"/>
      <c r="AI621" s="179"/>
      <c r="AJ621" s="168"/>
    </row>
    <row r="622" spans="2:36" s="26" customFormat="1" ht="90.65" customHeight="1" thickBot="1" x14ac:dyDescent="0.4">
      <c r="B622" s="186"/>
      <c r="C622" s="186"/>
      <c r="D622" s="186"/>
      <c r="E622" s="183"/>
      <c r="F622" s="183"/>
      <c r="G622" s="183"/>
      <c r="H622" s="169"/>
      <c r="I622" s="169"/>
      <c r="J622" s="115" t="s">
        <v>710</v>
      </c>
      <c r="K622" s="84" t="s">
        <v>697</v>
      </c>
      <c r="L622" s="78" t="s">
        <v>85</v>
      </c>
      <c r="M622" s="79">
        <v>230</v>
      </c>
      <c r="N622" s="400"/>
      <c r="O622" s="402"/>
      <c r="P622" s="169"/>
      <c r="Q622" s="169"/>
      <c r="R622" s="169"/>
      <c r="S622" s="172"/>
      <c r="T622" s="190"/>
      <c r="U622" s="190"/>
      <c r="V622" s="271"/>
      <c r="W622" s="188"/>
      <c r="X622" s="188"/>
      <c r="Y622" s="271"/>
      <c r="Z622" s="188"/>
      <c r="AA622" s="188"/>
      <c r="AB622" s="271"/>
      <c r="AC622" s="196"/>
      <c r="AD622" s="202"/>
      <c r="AE622" s="202"/>
      <c r="AF622" s="169"/>
      <c r="AG622" s="196"/>
      <c r="AH622" s="196"/>
      <c r="AI622" s="196"/>
      <c r="AJ622" s="169"/>
    </row>
    <row r="623" spans="2:36" s="26" customFormat="1" ht="338.5" thickBot="1" x14ac:dyDescent="0.4">
      <c r="B623" s="6" t="s">
        <v>717</v>
      </c>
      <c r="C623" s="6" t="s">
        <v>707</v>
      </c>
      <c r="D623" s="7" t="s">
        <v>66</v>
      </c>
      <c r="E623" s="7" t="s">
        <v>67</v>
      </c>
      <c r="F623" s="7" t="s">
        <v>134</v>
      </c>
      <c r="G623" s="7" t="s">
        <v>690</v>
      </c>
      <c r="H623" s="4" t="s">
        <v>70</v>
      </c>
      <c r="I623" s="4" t="s">
        <v>98</v>
      </c>
      <c r="J623" s="116" t="s">
        <v>710</v>
      </c>
      <c r="K623" s="85" t="s">
        <v>697</v>
      </c>
      <c r="L623" s="81" t="s">
        <v>85</v>
      </c>
      <c r="M623" s="82">
        <v>10</v>
      </c>
      <c r="N623" s="94" t="s">
        <v>711</v>
      </c>
      <c r="O623" s="80" t="s">
        <v>713</v>
      </c>
      <c r="P623" s="4" t="s">
        <v>75</v>
      </c>
      <c r="Q623" s="4" t="s">
        <v>76</v>
      </c>
      <c r="R623" s="54" t="s">
        <v>77</v>
      </c>
      <c r="S623" s="54" t="s">
        <v>109</v>
      </c>
      <c r="T623" s="131">
        <f>+V623+Y623</f>
        <v>117700.3</v>
      </c>
      <c r="U623" s="131">
        <f>+T623/1</f>
        <v>117700.3</v>
      </c>
      <c r="V623" s="137">
        <v>100045.25</v>
      </c>
      <c r="W623" s="130" t="s">
        <v>98</v>
      </c>
      <c r="X623" s="130" t="s">
        <v>98</v>
      </c>
      <c r="Y623" s="137">
        <v>17655.05</v>
      </c>
      <c r="Z623" s="130" t="s">
        <v>98</v>
      </c>
      <c r="AA623" s="130" t="s">
        <v>98</v>
      </c>
      <c r="AB623" s="137">
        <v>29609.21</v>
      </c>
      <c r="AC623" s="73"/>
      <c r="AD623" s="129"/>
      <c r="AE623" s="129">
        <f>+V623+Y623</f>
        <v>117700.3</v>
      </c>
      <c r="AF623" s="13"/>
      <c r="AG623" s="73" t="s">
        <v>33</v>
      </c>
      <c r="AH623" s="73" t="s">
        <v>164</v>
      </c>
      <c r="AI623" s="19" t="s">
        <v>165</v>
      </c>
      <c r="AJ623" s="4"/>
    </row>
    <row r="624" spans="2:36" s="26" customFormat="1" ht="111.65" customHeight="1" x14ac:dyDescent="0.35">
      <c r="B624" s="173" t="s">
        <v>718</v>
      </c>
      <c r="C624" s="173" t="s">
        <v>706</v>
      </c>
      <c r="D624" s="173" t="s">
        <v>88</v>
      </c>
      <c r="E624" s="183" t="s">
        <v>67</v>
      </c>
      <c r="F624" s="183" t="s">
        <v>134</v>
      </c>
      <c r="G624" s="182" t="s">
        <v>690</v>
      </c>
      <c r="H624" s="167" t="s">
        <v>70</v>
      </c>
      <c r="I624" s="167" t="s">
        <v>98</v>
      </c>
      <c r="J624" s="114" t="s">
        <v>696</v>
      </c>
      <c r="K624" s="83" t="s">
        <v>107</v>
      </c>
      <c r="L624" s="76" t="s">
        <v>86</v>
      </c>
      <c r="M624" s="77">
        <v>40</v>
      </c>
      <c r="N624" s="399" t="s">
        <v>711</v>
      </c>
      <c r="O624" s="401" t="s">
        <v>712</v>
      </c>
      <c r="P624" s="167" t="s">
        <v>75</v>
      </c>
      <c r="Q624" s="167" t="s">
        <v>76</v>
      </c>
      <c r="R624" s="167" t="s">
        <v>77</v>
      </c>
      <c r="S624" s="170" t="s">
        <v>109</v>
      </c>
      <c r="T624" s="189">
        <f>V624+Y624</f>
        <v>62061.26</v>
      </c>
      <c r="U624" s="189">
        <f>+T624/M625</f>
        <v>31030.63</v>
      </c>
      <c r="V624" s="418">
        <v>52752.07</v>
      </c>
      <c r="W624" s="187" t="s">
        <v>98</v>
      </c>
      <c r="X624" s="187" t="s">
        <v>98</v>
      </c>
      <c r="Y624" s="406">
        <v>9309.19</v>
      </c>
      <c r="Z624" s="187" t="s">
        <v>98</v>
      </c>
      <c r="AA624" s="187" t="s">
        <v>98</v>
      </c>
      <c r="AB624" s="406">
        <v>15612.41</v>
      </c>
      <c r="AC624" s="178" t="s">
        <v>149</v>
      </c>
      <c r="AD624" s="211" t="s">
        <v>79</v>
      </c>
      <c r="AE624" s="211">
        <f>V624+Y624</f>
        <v>62061.26</v>
      </c>
      <c r="AF624" s="178" t="s">
        <v>79</v>
      </c>
      <c r="AG624" s="178" t="s">
        <v>33</v>
      </c>
      <c r="AH624" s="270" t="s">
        <v>245</v>
      </c>
      <c r="AI624" s="178" t="s">
        <v>439</v>
      </c>
      <c r="AJ624" s="178"/>
    </row>
    <row r="625" spans="2:36" s="26" customFormat="1" ht="102" customHeight="1" x14ac:dyDescent="0.35">
      <c r="B625" s="186"/>
      <c r="C625" s="186"/>
      <c r="D625" s="186"/>
      <c r="E625" s="183"/>
      <c r="F625" s="183"/>
      <c r="G625" s="183"/>
      <c r="H625" s="168"/>
      <c r="I625" s="168"/>
      <c r="J625" s="25" t="s">
        <v>111</v>
      </c>
      <c r="K625" s="55" t="s">
        <v>112</v>
      </c>
      <c r="L625" s="67" t="s">
        <v>85</v>
      </c>
      <c r="M625" s="53">
        <v>2</v>
      </c>
      <c r="N625" s="239"/>
      <c r="O625" s="183"/>
      <c r="P625" s="168"/>
      <c r="Q625" s="168"/>
      <c r="R625" s="168"/>
      <c r="S625" s="171"/>
      <c r="T625" s="198"/>
      <c r="U625" s="198"/>
      <c r="V625" s="233"/>
      <c r="W625" s="200"/>
      <c r="X625" s="200"/>
      <c r="Y625" s="271"/>
      <c r="Z625" s="200"/>
      <c r="AA625" s="200"/>
      <c r="AB625" s="271"/>
      <c r="AC625" s="179"/>
      <c r="AD625" s="201"/>
      <c r="AE625" s="201"/>
      <c r="AF625" s="168"/>
      <c r="AG625" s="179"/>
      <c r="AH625" s="179"/>
      <c r="AI625" s="179"/>
      <c r="AJ625" s="168"/>
    </row>
    <row r="626" spans="2:36" s="26" customFormat="1" ht="117" customHeight="1" thickBot="1" x14ac:dyDescent="0.4">
      <c r="B626" s="208"/>
      <c r="C626" s="208"/>
      <c r="D626" s="208"/>
      <c r="E626" s="213"/>
      <c r="F626" s="213"/>
      <c r="G626" s="213"/>
      <c r="H626" s="169"/>
      <c r="I626" s="168"/>
      <c r="J626" s="25" t="s">
        <v>710</v>
      </c>
      <c r="K626" s="99" t="s">
        <v>697</v>
      </c>
      <c r="L626" s="105" t="s">
        <v>85</v>
      </c>
      <c r="M626" s="106">
        <v>46</v>
      </c>
      <c r="N626" s="236"/>
      <c r="O626" s="213"/>
      <c r="P626" s="168"/>
      <c r="Q626" s="169"/>
      <c r="R626" s="169"/>
      <c r="S626" s="172"/>
      <c r="T626" s="190"/>
      <c r="U626" s="190"/>
      <c r="V626" s="419"/>
      <c r="W626" s="188"/>
      <c r="X626" s="188"/>
      <c r="Y626" s="407"/>
      <c r="Z626" s="188"/>
      <c r="AA626" s="188"/>
      <c r="AB626" s="407"/>
      <c r="AC626" s="196"/>
      <c r="AD626" s="202"/>
      <c r="AE626" s="202"/>
      <c r="AF626" s="169"/>
      <c r="AG626" s="196"/>
      <c r="AH626" s="196"/>
      <c r="AI626" s="196"/>
      <c r="AJ626" s="169"/>
    </row>
    <row r="627" spans="2:36" s="26" customFormat="1" ht="338.5" customHeight="1" thickBot="1" x14ac:dyDescent="0.4">
      <c r="B627" s="6" t="s">
        <v>708</v>
      </c>
      <c r="C627" s="6" t="s">
        <v>709</v>
      </c>
      <c r="D627" s="7" t="s">
        <v>66</v>
      </c>
      <c r="E627" s="7" t="s">
        <v>67</v>
      </c>
      <c r="F627" s="7" t="s">
        <v>134</v>
      </c>
      <c r="G627" s="7" t="s">
        <v>690</v>
      </c>
      <c r="H627" s="6" t="s">
        <v>70</v>
      </c>
      <c r="I627" s="6" t="s">
        <v>98</v>
      </c>
      <c r="J627" s="9" t="s">
        <v>710</v>
      </c>
      <c r="K627" s="55" t="s">
        <v>697</v>
      </c>
      <c r="L627" s="67" t="s">
        <v>85</v>
      </c>
      <c r="M627" s="53">
        <v>10</v>
      </c>
      <c r="N627" s="98" t="s">
        <v>711</v>
      </c>
      <c r="O627" s="7" t="s">
        <v>713</v>
      </c>
      <c r="P627" s="6" t="s">
        <v>75</v>
      </c>
      <c r="Q627" s="4" t="s">
        <v>76</v>
      </c>
      <c r="R627" s="54" t="s">
        <v>77</v>
      </c>
      <c r="S627" s="54" t="s">
        <v>109</v>
      </c>
      <c r="T627" s="75">
        <f>+V627+Y627</f>
        <v>117700.28</v>
      </c>
      <c r="U627" s="75">
        <f>+T627</f>
        <v>117700.28</v>
      </c>
      <c r="V627" s="96">
        <v>100045.24</v>
      </c>
      <c r="W627" s="14" t="s">
        <v>98</v>
      </c>
      <c r="X627" s="14" t="s">
        <v>98</v>
      </c>
      <c r="Y627" s="96">
        <v>17655.04</v>
      </c>
      <c r="Z627" s="14" t="s">
        <v>98</v>
      </c>
      <c r="AA627" s="14" t="s">
        <v>98</v>
      </c>
      <c r="AB627" s="96">
        <v>29609.21</v>
      </c>
      <c r="AC627" s="19"/>
      <c r="AD627" s="74"/>
      <c r="AE627" s="74">
        <f>+Y627+V627</f>
        <v>117700.28</v>
      </c>
      <c r="AF627" s="4"/>
      <c r="AG627" s="19" t="s">
        <v>33</v>
      </c>
      <c r="AH627" s="19" t="s">
        <v>245</v>
      </c>
      <c r="AI627" s="19" t="s">
        <v>439</v>
      </c>
      <c r="AJ627" s="4"/>
    </row>
    <row r="628" spans="2:36" s="26" customFormat="1" ht="117" x14ac:dyDescent="0.35">
      <c r="B628" s="172" t="s">
        <v>689</v>
      </c>
      <c r="C628" s="169" t="s">
        <v>701</v>
      </c>
      <c r="D628" s="193" t="s">
        <v>66</v>
      </c>
      <c r="E628" s="193" t="s">
        <v>67</v>
      </c>
      <c r="F628" s="193" t="s">
        <v>134</v>
      </c>
      <c r="G628" s="193" t="s">
        <v>690</v>
      </c>
      <c r="H628" s="167" t="s">
        <v>70</v>
      </c>
      <c r="I628" s="210" t="s">
        <v>98</v>
      </c>
      <c r="J628" s="117" t="s">
        <v>696</v>
      </c>
      <c r="K628" s="100" t="s">
        <v>107</v>
      </c>
      <c r="L628" s="107" t="s">
        <v>86</v>
      </c>
      <c r="M628" s="101">
        <v>40</v>
      </c>
      <c r="N628" s="238" t="s">
        <v>700</v>
      </c>
      <c r="O628" s="257" t="s">
        <v>387</v>
      </c>
      <c r="P628" s="168" t="s">
        <v>75</v>
      </c>
      <c r="Q628" s="167" t="s">
        <v>76</v>
      </c>
      <c r="R628" s="167" t="s">
        <v>77</v>
      </c>
      <c r="S628" s="191" t="s">
        <v>109</v>
      </c>
      <c r="T628" s="197">
        <f>V628+Y628</f>
        <v>291040</v>
      </c>
      <c r="U628" s="197">
        <f>+T628/M629</f>
        <v>72760</v>
      </c>
      <c r="V628" s="232">
        <v>247384</v>
      </c>
      <c r="W628" s="199" t="s">
        <v>98</v>
      </c>
      <c r="X628" s="199" t="s">
        <v>98</v>
      </c>
      <c r="Y628" s="232">
        <v>43656</v>
      </c>
      <c r="Z628" s="199" t="s">
        <v>98</v>
      </c>
      <c r="AA628" s="199" t="s">
        <v>98</v>
      </c>
      <c r="AB628" s="232">
        <v>23597.84</v>
      </c>
      <c r="AC628" s="174" t="s">
        <v>149</v>
      </c>
      <c r="AD628" s="175" t="s">
        <v>79</v>
      </c>
      <c r="AE628" s="175">
        <f>V628+Y628</f>
        <v>291040</v>
      </c>
      <c r="AF628" s="174" t="s">
        <v>79</v>
      </c>
      <c r="AG628" s="174" t="s">
        <v>33</v>
      </c>
      <c r="AH628" s="174" t="s">
        <v>161</v>
      </c>
      <c r="AI628" s="174" t="s">
        <v>162</v>
      </c>
      <c r="AJ628" s="178"/>
    </row>
    <row r="629" spans="2:36" s="26" customFormat="1" ht="68.5" customHeight="1" x14ac:dyDescent="0.35">
      <c r="B629" s="191"/>
      <c r="C629" s="173"/>
      <c r="D629" s="182"/>
      <c r="E629" s="182"/>
      <c r="F629" s="182"/>
      <c r="G629" s="182"/>
      <c r="H629" s="168"/>
      <c r="I629" s="186"/>
      <c r="J629" s="25" t="s">
        <v>111</v>
      </c>
      <c r="K629" s="55" t="s">
        <v>112</v>
      </c>
      <c r="L629" s="67" t="s">
        <v>85</v>
      </c>
      <c r="M629" s="64">
        <v>4</v>
      </c>
      <c r="N629" s="239"/>
      <c r="O629" s="183"/>
      <c r="P629" s="168"/>
      <c r="Q629" s="168"/>
      <c r="R629" s="168"/>
      <c r="S629" s="191"/>
      <c r="T629" s="197"/>
      <c r="U629" s="197"/>
      <c r="V629" s="233"/>
      <c r="W629" s="199"/>
      <c r="X629" s="199"/>
      <c r="Y629" s="233"/>
      <c r="Z629" s="199"/>
      <c r="AA629" s="199"/>
      <c r="AB629" s="233"/>
      <c r="AC629" s="174"/>
      <c r="AD629" s="175"/>
      <c r="AE629" s="175"/>
      <c r="AF629" s="173"/>
      <c r="AG629" s="174"/>
      <c r="AH629" s="174"/>
      <c r="AI629" s="174"/>
      <c r="AJ629" s="168"/>
    </row>
    <row r="630" spans="2:36" s="26" customFormat="1" ht="87.65" customHeight="1" x14ac:dyDescent="0.35">
      <c r="B630" s="191"/>
      <c r="C630" s="173"/>
      <c r="D630" s="182"/>
      <c r="E630" s="182"/>
      <c r="F630" s="182"/>
      <c r="G630" s="182"/>
      <c r="H630" s="169"/>
      <c r="I630" s="186"/>
      <c r="J630" s="9" t="s">
        <v>127</v>
      </c>
      <c r="K630" s="55" t="s">
        <v>697</v>
      </c>
      <c r="L630" s="67" t="s">
        <v>85</v>
      </c>
      <c r="M630" s="64">
        <v>228</v>
      </c>
      <c r="N630" s="239"/>
      <c r="O630" s="183"/>
      <c r="P630" s="169"/>
      <c r="Q630" s="169"/>
      <c r="R630" s="169"/>
      <c r="S630" s="191"/>
      <c r="T630" s="197"/>
      <c r="U630" s="197"/>
      <c r="V630" s="233"/>
      <c r="W630" s="199"/>
      <c r="X630" s="199"/>
      <c r="Y630" s="233"/>
      <c r="Z630" s="199"/>
      <c r="AA630" s="199"/>
      <c r="AB630" s="233"/>
      <c r="AC630" s="174"/>
      <c r="AD630" s="175"/>
      <c r="AE630" s="175"/>
      <c r="AF630" s="173"/>
      <c r="AG630" s="174"/>
      <c r="AH630" s="174"/>
      <c r="AI630" s="174"/>
      <c r="AJ630" s="169"/>
    </row>
    <row r="631" spans="2:36" s="26" customFormat="1" ht="117" x14ac:dyDescent="0.35">
      <c r="B631" s="173" t="s">
        <v>691</v>
      </c>
      <c r="C631" s="173" t="s">
        <v>702</v>
      </c>
      <c r="D631" s="182" t="s">
        <v>66</v>
      </c>
      <c r="E631" s="182" t="s">
        <v>67</v>
      </c>
      <c r="F631" s="182" t="s">
        <v>134</v>
      </c>
      <c r="G631" s="182" t="s">
        <v>690</v>
      </c>
      <c r="H631" s="167" t="s">
        <v>70</v>
      </c>
      <c r="I631" s="186" t="s">
        <v>98</v>
      </c>
      <c r="J631" s="103" t="s">
        <v>696</v>
      </c>
      <c r="K631" s="55" t="s">
        <v>107</v>
      </c>
      <c r="L631" s="67" t="s">
        <v>86</v>
      </c>
      <c r="M631" s="64">
        <v>40</v>
      </c>
      <c r="N631" s="239" t="s">
        <v>700</v>
      </c>
      <c r="O631" s="183" t="s">
        <v>387</v>
      </c>
      <c r="P631" s="167" t="s">
        <v>75</v>
      </c>
      <c r="Q631" s="167" t="s">
        <v>76</v>
      </c>
      <c r="R631" s="167" t="s">
        <v>77</v>
      </c>
      <c r="S631" s="191" t="s">
        <v>661</v>
      </c>
      <c r="T631" s="197">
        <f>V631+Y631</f>
        <v>42799.99</v>
      </c>
      <c r="U631" s="197">
        <f>+T631/M632</f>
        <v>42799.99</v>
      </c>
      <c r="V631" s="258">
        <v>36379.99</v>
      </c>
      <c r="W631" s="199" t="s">
        <v>98</v>
      </c>
      <c r="X631" s="199" t="s">
        <v>98</v>
      </c>
      <c r="Y631" s="258">
        <v>6420</v>
      </c>
      <c r="Z631" s="199" t="s">
        <v>98</v>
      </c>
      <c r="AA631" s="199" t="s">
        <v>98</v>
      </c>
      <c r="AB631" s="258">
        <v>3470.27</v>
      </c>
      <c r="AC631" s="174" t="s">
        <v>149</v>
      </c>
      <c r="AD631" s="175" t="s">
        <v>79</v>
      </c>
      <c r="AE631" s="175">
        <f>V631+Y631</f>
        <v>42799.99</v>
      </c>
      <c r="AF631" s="174" t="s">
        <v>79</v>
      </c>
      <c r="AG631" s="174" t="s">
        <v>33</v>
      </c>
      <c r="AH631" s="174" t="s">
        <v>162</v>
      </c>
      <c r="AI631" s="174" t="s">
        <v>180</v>
      </c>
      <c r="AJ631" s="178"/>
    </row>
    <row r="632" spans="2:36" s="26" customFormat="1" ht="77.5" customHeight="1" x14ac:dyDescent="0.35">
      <c r="B632" s="180"/>
      <c r="C632" s="173"/>
      <c r="D632" s="183"/>
      <c r="E632" s="183"/>
      <c r="F632" s="182"/>
      <c r="G632" s="183"/>
      <c r="H632" s="168"/>
      <c r="I632" s="186"/>
      <c r="J632" s="25" t="s">
        <v>111</v>
      </c>
      <c r="K632" s="55" t="s">
        <v>112</v>
      </c>
      <c r="L632" s="67" t="s">
        <v>85</v>
      </c>
      <c r="M632" s="64">
        <v>1</v>
      </c>
      <c r="N632" s="239"/>
      <c r="O632" s="183"/>
      <c r="P632" s="168"/>
      <c r="Q632" s="168"/>
      <c r="R632" s="168"/>
      <c r="S632" s="191"/>
      <c r="T632" s="197"/>
      <c r="U632" s="197"/>
      <c r="V632" s="240"/>
      <c r="W632" s="199"/>
      <c r="X632" s="199"/>
      <c r="Y632" s="240"/>
      <c r="Z632" s="199"/>
      <c r="AA632" s="199"/>
      <c r="AB632" s="240"/>
      <c r="AC632" s="174"/>
      <c r="AD632" s="175"/>
      <c r="AE632" s="175"/>
      <c r="AF632" s="173"/>
      <c r="AG632" s="174"/>
      <c r="AH632" s="174"/>
      <c r="AI632" s="174"/>
      <c r="AJ632" s="168"/>
    </row>
    <row r="633" spans="2:36" s="26" customFormat="1" ht="87.65" customHeight="1" x14ac:dyDescent="0.35">
      <c r="B633" s="180"/>
      <c r="C633" s="173"/>
      <c r="D633" s="183"/>
      <c r="E633" s="183"/>
      <c r="F633" s="182"/>
      <c r="G633" s="183"/>
      <c r="H633" s="169"/>
      <c r="I633" s="186"/>
      <c r="J633" s="9" t="s">
        <v>127</v>
      </c>
      <c r="K633" s="55" t="s">
        <v>697</v>
      </c>
      <c r="L633" s="67" t="s">
        <v>85</v>
      </c>
      <c r="M633" s="64">
        <v>20</v>
      </c>
      <c r="N633" s="239"/>
      <c r="O633" s="183"/>
      <c r="P633" s="169"/>
      <c r="Q633" s="169"/>
      <c r="R633" s="169"/>
      <c r="S633" s="191"/>
      <c r="T633" s="197"/>
      <c r="U633" s="197"/>
      <c r="V633" s="240"/>
      <c r="W633" s="199"/>
      <c r="X633" s="199"/>
      <c r="Y633" s="240"/>
      <c r="Z633" s="199"/>
      <c r="AA633" s="199"/>
      <c r="AB633" s="240"/>
      <c r="AC633" s="174"/>
      <c r="AD633" s="175"/>
      <c r="AE633" s="175"/>
      <c r="AF633" s="173"/>
      <c r="AG633" s="174"/>
      <c r="AH633" s="174"/>
      <c r="AI633" s="174"/>
      <c r="AJ633" s="169"/>
    </row>
    <row r="634" spans="2:36" s="26" customFormat="1" ht="87.65" customHeight="1" x14ac:dyDescent="0.35">
      <c r="B634" s="173" t="s">
        <v>692</v>
      </c>
      <c r="C634" s="173" t="s">
        <v>693</v>
      </c>
      <c r="D634" s="182" t="s">
        <v>66</v>
      </c>
      <c r="E634" s="182" t="s">
        <v>67</v>
      </c>
      <c r="F634" s="182" t="s">
        <v>132</v>
      </c>
      <c r="G634" s="182" t="s">
        <v>694</v>
      </c>
      <c r="H634" s="167" t="s">
        <v>70</v>
      </c>
      <c r="I634" s="186" t="s">
        <v>98</v>
      </c>
      <c r="J634" s="103" t="s">
        <v>113</v>
      </c>
      <c r="K634" s="55" t="s">
        <v>114</v>
      </c>
      <c r="L634" s="6" t="s">
        <v>115</v>
      </c>
      <c r="M634" s="10">
        <v>1</v>
      </c>
      <c r="N634" s="239" t="s">
        <v>700</v>
      </c>
      <c r="O634" s="183" t="s">
        <v>387</v>
      </c>
      <c r="P634" s="167" t="s">
        <v>75</v>
      </c>
      <c r="Q634" s="167" t="s">
        <v>76</v>
      </c>
      <c r="R634" s="167" t="s">
        <v>77</v>
      </c>
      <c r="S634" s="191" t="s">
        <v>109</v>
      </c>
      <c r="T634" s="197">
        <f>V634+Y634</f>
        <v>75970</v>
      </c>
      <c r="U634" s="197">
        <f>+T634/M635</f>
        <v>75970</v>
      </c>
      <c r="V634" s="256">
        <v>64574.5</v>
      </c>
      <c r="W634" s="199" t="s">
        <v>98</v>
      </c>
      <c r="X634" s="199" t="s">
        <v>98</v>
      </c>
      <c r="Y634" s="256">
        <v>11395.5</v>
      </c>
      <c r="Z634" s="199" t="s">
        <v>98</v>
      </c>
      <c r="AA634" s="199" t="s">
        <v>98</v>
      </c>
      <c r="AB634" s="256">
        <v>6159.73</v>
      </c>
      <c r="AC634" s="174" t="s">
        <v>80</v>
      </c>
      <c r="AD634" s="175" t="s">
        <v>79</v>
      </c>
      <c r="AE634" s="175">
        <f>V634+Y634</f>
        <v>75970</v>
      </c>
      <c r="AF634" s="174" t="s">
        <v>79</v>
      </c>
      <c r="AG634" s="174" t="s">
        <v>33</v>
      </c>
      <c r="AH634" s="174" t="s">
        <v>165</v>
      </c>
      <c r="AI634" s="174" t="s">
        <v>183</v>
      </c>
      <c r="AJ634" s="174"/>
    </row>
    <row r="635" spans="2:36" s="26" customFormat="1" ht="106.5" customHeight="1" x14ac:dyDescent="0.35">
      <c r="B635" s="173"/>
      <c r="C635" s="173"/>
      <c r="D635" s="182"/>
      <c r="E635" s="182"/>
      <c r="F635" s="182"/>
      <c r="G635" s="182"/>
      <c r="H635" s="168"/>
      <c r="I635" s="186"/>
      <c r="J635" s="103" t="s">
        <v>698</v>
      </c>
      <c r="K635" s="55" t="s">
        <v>117</v>
      </c>
      <c r="L635" s="6" t="s">
        <v>85</v>
      </c>
      <c r="M635" s="10">
        <v>1</v>
      </c>
      <c r="N635" s="239"/>
      <c r="O635" s="183"/>
      <c r="P635" s="168"/>
      <c r="Q635" s="168"/>
      <c r="R635" s="168"/>
      <c r="S635" s="191"/>
      <c r="T635" s="197"/>
      <c r="U635" s="197"/>
      <c r="V635" s="256"/>
      <c r="W635" s="199"/>
      <c r="X635" s="199"/>
      <c r="Y635" s="256"/>
      <c r="Z635" s="199"/>
      <c r="AA635" s="199"/>
      <c r="AB635" s="256"/>
      <c r="AC635" s="174"/>
      <c r="AD635" s="175"/>
      <c r="AE635" s="175"/>
      <c r="AF635" s="173"/>
      <c r="AG635" s="174"/>
      <c r="AH635" s="174"/>
      <c r="AI635" s="174"/>
      <c r="AJ635" s="173"/>
    </row>
    <row r="636" spans="2:36" s="26" customFormat="1" ht="87.65" customHeight="1" x14ac:dyDescent="0.35">
      <c r="B636" s="173"/>
      <c r="C636" s="173"/>
      <c r="D636" s="182"/>
      <c r="E636" s="182"/>
      <c r="F636" s="182"/>
      <c r="G636" s="182"/>
      <c r="H636" s="168"/>
      <c r="I636" s="186"/>
      <c r="J636" s="103" t="s">
        <v>699</v>
      </c>
      <c r="K636" s="55" t="s">
        <v>118</v>
      </c>
      <c r="L636" s="6" t="s">
        <v>119</v>
      </c>
      <c r="M636" s="10">
        <v>1</v>
      </c>
      <c r="N636" s="239"/>
      <c r="O636" s="183"/>
      <c r="P636" s="168"/>
      <c r="Q636" s="168"/>
      <c r="R636" s="168"/>
      <c r="S636" s="191"/>
      <c r="T636" s="197"/>
      <c r="U636" s="197"/>
      <c r="V636" s="256"/>
      <c r="W636" s="199"/>
      <c r="X636" s="199"/>
      <c r="Y636" s="256"/>
      <c r="Z636" s="199"/>
      <c r="AA636" s="199"/>
      <c r="AB636" s="256"/>
      <c r="AC636" s="174"/>
      <c r="AD636" s="175"/>
      <c r="AE636" s="175"/>
      <c r="AF636" s="173"/>
      <c r="AG636" s="174"/>
      <c r="AH636" s="174"/>
      <c r="AI636" s="174"/>
      <c r="AJ636" s="173"/>
    </row>
    <row r="637" spans="2:36" s="26" customFormat="1" ht="87.65" customHeight="1" x14ac:dyDescent="0.35">
      <c r="B637" s="173"/>
      <c r="C637" s="173"/>
      <c r="D637" s="182"/>
      <c r="E637" s="182"/>
      <c r="F637" s="182"/>
      <c r="G637" s="182"/>
      <c r="H637" s="169"/>
      <c r="I637" s="186"/>
      <c r="J637" s="9" t="s">
        <v>120</v>
      </c>
      <c r="K637" s="55" t="s">
        <v>121</v>
      </c>
      <c r="L637" s="6" t="s">
        <v>119</v>
      </c>
      <c r="M637" s="10">
        <v>1</v>
      </c>
      <c r="N637" s="239"/>
      <c r="O637" s="183"/>
      <c r="P637" s="169"/>
      <c r="Q637" s="169"/>
      <c r="R637" s="169"/>
      <c r="S637" s="191"/>
      <c r="T637" s="197"/>
      <c r="U637" s="197"/>
      <c r="V637" s="256"/>
      <c r="W637" s="199"/>
      <c r="X637" s="199"/>
      <c r="Y637" s="256"/>
      <c r="Z637" s="199"/>
      <c r="AA637" s="199"/>
      <c r="AB637" s="256"/>
      <c r="AC637" s="174"/>
      <c r="AD637" s="175"/>
      <c r="AE637" s="175"/>
      <c r="AF637" s="173"/>
      <c r="AG637" s="174"/>
      <c r="AH637" s="174"/>
      <c r="AI637" s="174"/>
      <c r="AJ637" s="173"/>
    </row>
    <row r="638" spans="2:36" s="26" customFormat="1" ht="117" x14ac:dyDescent="0.35">
      <c r="B638" s="191" t="s">
        <v>695</v>
      </c>
      <c r="C638" s="173" t="s">
        <v>701</v>
      </c>
      <c r="D638" s="182" t="s">
        <v>66</v>
      </c>
      <c r="E638" s="182" t="s">
        <v>67</v>
      </c>
      <c r="F638" s="182" t="s">
        <v>134</v>
      </c>
      <c r="G638" s="182" t="s">
        <v>690</v>
      </c>
      <c r="H638" s="167" t="s">
        <v>70</v>
      </c>
      <c r="I638" s="186" t="s">
        <v>98</v>
      </c>
      <c r="J638" s="103" t="s">
        <v>696</v>
      </c>
      <c r="K638" s="55" t="s">
        <v>107</v>
      </c>
      <c r="L638" s="67" t="s">
        <v>86</v>
      </c>
      <c r="M638" s="64">
        <v>40</v>
      </c>
      <c r="N638" s="239" t="s">
        <v>700</v>
      </c>
      <c r="O638" s="183" t="s">
        <v>387</v>
      </c>
      <c r="P638" s="167" t="s">
        <v>75</v>
      </c>
      <c r="Q638" s="167" t="s">
        <v>76</v>
      </c>
      <c r="R638" s="167" t="s">
        <v>77</v>
      </c>
      <c r="S638" s="191" t="s">
        <v>109</v>
      </c>
      <c r="T638" s="197">
        <f>V638+Y638</f>
        <v>145520</v>
      </c>
      <c r="U638" s="197" t="s">
        <v>79</v>
      </c>
      <c r="V638" s="232">
        <v>123692</v>
      </c>
      <c r="W638" s="199" t="s">
        <v>98</v>
      </c>
      <c r="X638" s="199" t="s">
        <v>98</v>
      </c>
      <c r="Y638" s="232">
        <v>21828</v>
      </c>
      <c r="Z638" s="199" t="s">
        <v>98</v>
      </c>
      <c r="AA638" s="199" t="s">
        <v>98</v>
      </c>
      <c r="AB638" s="232">
        <v>11798.92</v>
      </c>
      <c r="AC638" s="174" t="s">
        <v>149</v>
      </c>
      <c r="AD638" s="175" t="s">
        <v>79</v>
      </c>
      <c r="AE638" s="175">
        <f>V638+Y638</f>
        <v>145520</v>
      </c>
      <c r="AF638" s="174" t="s">
        <v>79</v>
      </c>
      <c r="AG638" s="174" t="s">
        <v>33</v>
      </c>
      <c r="AH638" s="174" t="s">
        <v>165</v>
      </c>
      <c r="AI638" s="174" t="s">
        <v>183</v>
      </c>
      <c r="AJ638" s="178"/>
    </row>
    <row r="639" spans="2:36" s="26" customFormat="1" ht="69.650000000000006" customHeight="1" x14ac:dyDescent="0.35">
      <c r="B639" s="191"/>
      <c r="C639" s="173"/>
      <c r="D639" s="182"/>
      <c r="E639" s="182"/>
      <c r="F639" s="182"/>
      <c r="G639" s="182"/>
      <c r="H639" s="168"/>
      <c r="I639" s="186"/>
      <c r="J639" s="25" t="s">
        <v>111</v>
      </c>
      <c r="K639" s="55" t="s">
        <v>112</v>
      </c>
      <c r="L639" s="67" t="s">
        <v>85</v>
      </c>
      <c r="M639" s="64">
        <v>2</v>
      </c>
      <c r="N639" s="239"/>
      <c r="O639" s="183"/>
      <c r="P639" s="168"/>
      <c r="Q639" s="168"/>
      <c r="R639" s="168"/>
      <c r="S639" s="191"/>
      <c r="T639" s="197"/>
      <c r="U639" s="197"/>
      <c r="V639" s="233"/>
      <c r="W639" s="199"/>
      <c r="X639" s="199"/>
      <c r="Y639" s="233"/>
      <c r="Z639" s="199"/>
      <c r="AA639" s="199"/>
      <c r="AB639" s="233"/>
      <c r="AC639" s="174"/>
      <c r="AD639" s="175"/>
      <c r="AE639" s="175"/>
      <c r="AF639" s="173"/>
      <c r="AG639" s="174"/>
      <c r="AH639" s="174"/>
      <c r="AI639" s="174"/>
      <c r="AJ639" s="168"/>
    </row>
    <row r="640" spans="2:36" s="26" customFormat="1" ht="58.5" customHeight="1" x14ac:dyDescent="0.35">
      <c r="B640" s="191"/>
      <c r="C640" s="173"/>
      <c r="D640" s="182"/>
      <c r="E640" s="182"/>
      <c r="F640" s="182"/>
      <c r="G640" s="182"/>
      <c r="H640" s="169"/>
      <c r="I640" s="186"/>
      <c r="J640" s="9" t="s">
        <v>127</v>
      </c>
      <c r="K640" s="55" t="s">
        <v>697</v>
      </c>
      <c r="L640" s="67" t="s">
        <v>85</v>
      </c>
      <c r="M640" s="64">
        <v>112</v>
      </c>
      <c r="N640" s="239"/>
      <c r="O640" s="183"/>
      <c r="P640" s="169"/>
      <c r="Q640" s="169"/>
      <c r="R640" s="169"/>
      <c r="S640" s="191"/>
      <c r="T640" s="197"/>
      <c r="U640" s="197"/>
      <c r="V640" s="233"/>
      <c r="W640" s="199"/>
      <c r="X640" s="199"/>
      <c r="Y640" s="233"/>
      <c r="Z640" s="199"/>
      <c r="AA640" s="199"/>
      <c r="AB640" s="233"/>
      <c r="AC640" s="174"/>
      <c r="AD640" s="175"/>
      <c r="AE640" s="175"/>
      <c r="AF640" s="173"/>
      <c r="AG640" s="174"/>
      <c r="AH640" s="174"/>
      <c r="AI640" s="174"/>
      <c r="AJ640" s="169"/>
    </row>
    <row r="641" spans="2:36" s="26" customFormat="1" ht="132" customHeight="1" x14ac:dyDescent="0.35">
      <c r="B641" s="168" t="s">
        <v>172</v>
      </c>
      <c r="C641" s="168" t="s">
        <v>173</v>
      </c>
      <c r="D641" s="168" t="s">
        <v>106</v>
      </c>
      <c r="E641" s="192" t="s">
        <v>67</v>
      </c>
      <c r="F641" s="192" t="s">
        <v>134</v>
      </c>
      <c r="G641" s="192" t="s">
        <v>147</v>
      </c>
      <c r="H641" s="168" t="s">
        <v>70</v>
      </c>
      <c r="I641" s="168" t="s">
        <v>79</v>
      </c>
      <c r="J641" s="102" t="s">
        <v>215</v>
      </c>
      <c r="K641" s="5" t="s">
        <v>107</v>
      </c>
      <c r="L641" s="5" t="s">
        <v>86</v>
      </c>
      <c r="M641" s="5">
        <v>40</v>
      </c>
      <c r="N641" s="179" t="s">
        <v>108</v>
      </c>
      <c r="O641" s="168" t="s">
        <v>174</v>
      </c>
      <c r="P641" s="168" t="s">
        <v>75</v>
      </c>
      <c r="Q641" s="168" t="s">
        <v>76</v>
      </c>
      <c r="R641" s="171" t="s">
        <v>77</v>
      </c>
      <c r="S641" s="171" t="s">
        <v>109</v>
      </c>
      <c r="T641" s="198">
        <f>V641+Y641</f>
        <v>351052.49</v>
      </c>
      <c r="U641" s="198">
        <f>T641/M642</f>
        <v>70210.497999999992</v>
      </c>
      <c r="V641" s="200">
        <v>298394.62</v>
      </c>
      <c r="W641" s="200" t="s">
        <v>79</v>
      </c>
      <c r="X641" s="200" t="s">
        <v>79</v>
      </c>
      <c r="Y641" s="200">
        <v>52657.87</v>
      </c>
      <c r="Z641" s="200" t="s">
        <v>98</v>
      </c>
      <c r="AA641" s="200" t="s">
        <v>79</v>
      </c>
      <c r="AB641" s="200">
        <v>28463.72</v>
      </c>
      <c r="AC641" s="179" t="s">
        <v>149</v>
      </c>
      <c r="AD641" s="201" t="s">
        <v>79</v>
      </c>
      <c r="AE641" s="201">
        <f>V641+Y641</f>
        <v>351052.49</v>
      </c>
      <c r="AF641" s="179" t="s">
        <v>79</v>
      </c>
      <c r="AG641" s="179" t="s">
        <v>33</v>
      </c>
      <c r="AH641" s="179" t="s">
        <v>178</v>
      </c>
      <c r="AI641" s="179" t="s">
        <v>162</v>
      </c>
      <c r="AJ641" s="178"/>
    </row>
    <row r="642" spans="2:36" s="26" customFormat="1" ht="86.15" customHeight="1" x14ac:dyDescent="0.35">
      <c r="B642" s="168"/>
      <c r="C642" s="168"/>
      <c r="D642" s="168"/>
      <c r="E642" s="192"/>
      <c r="F642" s="192"/>
      <c r="G642" s="192"/>
      <c r="H642" s="168"/>
      <c r="I642" s="168"/>
      <c r="J642" s="9" t="s">
        <v>111</v>
      </c>
      <c r="K642" s="6" t="s">
        <v>112</v>
      </c>
      <c r="L642" s="6" t="s">
        <v>85</v>
      </c>
      <c r="M642" s="6">
        <v>5</v>
      </c>
      <c r="N642" s="179"/>
      <c r="O642" s="168"/>
      <c r="P642" s="168"/>
      <c r="Q642" s="168"/>
      <c r="R642" s="171"/>
      <c r="S642" s="171"/>
      <c r="T642" s="198"/>
      <c r="U642" s="198"/>
      <c r="V642" s="200"/>
      <c r="W642" s="200"/>
      <c r="X642" s="200"/>
      <c r="Y642" s="200"/>
      <c r="Z642" s="200"/>
      <c r="AA642" s="200"/>
      <c r="AB642" s="200"/>
      <c r="AC642" s="179"/>
      <c r="AD642" s="201"/>
      <c r="AE642" s="201"/>
      <c r="AF642" s="168"/>
      <c r="AG642" s="179"/>
      <c r="AH642" s="179"/>
      <c r="AI642" s="179"/>
      <c r="AJ642" s="168"/>
    </row>
    <row r="643" spans="2:36" s="26" customFormat="1" ht="59.15" customHeight="1" x14ac:dyDescent="0.35">
      <c r="B643" s="169"/>
      <c r="C643" s="169"/>
      <c r="D643" s="169"/>
      <c r="E643" s="193"/>
      <c r="F643" s="193"/>
      <c r="G643" s="193"/>
      <c r="H643" s="169"/>
      <c r="I643" s="169"/>
      <c r="J643" s="9" t="s">
        <v>127</v>
      </c>
      <c r="K643" s="6" t="s">
        <v>128</v>
      </c>
      <c r="L643" s="6" t="s">
        <v>85</v>
      </c>
      <c r="M643" s="10">
        <v>220</v>
      </c>
      <c r="N643" s="196"/>
      <c r="O643" s="169"/>
      <c r="P643" s="169"/>
      <c r="Q643" s="169"/>
      <c r="R643" s="172"/>
      <c r="S643" s="172"/>
      <c r="T643" s="190"/>
      <c r="U643" s="190"/>
      <c r="V643" s="188"/>
      <c r="W643" s="188"/>
      <c r="X643" s="188"/>
      <c r="Y643" s="188"/>
      <c r="Z643" s="188"/>
      <c r="AA643" s="188"/>
      <c r="AB643" s="188"/>
      <c r="AC643" s="196"/>
      <c r="AD643" s="202"/>
      <c r="AE643" s="202"/>
      <c r="AF643" s="169"/>
      <c r="AG643" s="196"/>
      <c r="AH643" s="196"/>
      <c r="AI643" s="196"/>
      <c r="AJ643" s="169"/>
    </row>
    <row r="644" spans="2:36" s="26" customFormat="1" ht="132" customHeight="1" x14ac:dyDescent="0.35">
      <c r="B644" s="173" t="s">
        <v>175</v>
      </c>
      <c r="C644" s="173" t="s">
        <v>176</v>
      </c>
      <c r="D644" s="173" t="s">
        <v>106</v>
      </c>
      <c r="E644" s="182" t="s">
        <v>67</v>
      </c>
      <c r="F644" s="182" t="s">
        <v>134</v>
      </c>
      <c r="G644" s="182" t="s">
        <v>147</v>
      </c>
      <c r="H644" s="173" t="s">
        <v>70</v>
      </c>
      <c r="I644" s="173" t="s">
        <v>79</v>
      </c>
      <c r="J644" s="9" t="s">
        <v>215</v>
      </c>
      <c r="K644" s="6" t="s">
        <v>107</v>
      </c>
      <c r="L644" s="6" t="s">
        <v>86</v>
      </c>
      <c r="M644" s="6">
        <v>40</v>
      </c>
      <c r="N644" s="174" t="s">
        <v>108</v>
      </c>
      <c r="O644" s="173" t="s">
        <v>174</v>
      </c>
      <c r="P644" s="173" t="s">
        <v>75</v>
      </c>
      <c r="Q644" s="173" t="s">
        <v>76</v>
      </c>
      <c r="R644" s="191" t="s">
        <v>77</v>
      </c>
      <c r="S644" s="191" t="s">
        <v>109</v>
      </c>
      <c r="T644" s="197">
        <f>V644+Y644</f>
        <v>59999.99</v>
      </c>
      <c r="U644" s="197">
        <f>T644</f>
        <v>59999.99</v>
      </c>
      <c r="V644" s="187">
        <v>51000</v>
      </c>
      <c r="W644" s="199" t="s">
        <v>79</v>
      </c>
      <c r="X644" s="199" t="s">
        <v>79</v>
      </c>
      <c r="Y644" s="199">
        <v>8999.99</v>
      </c>
      <c r="Z644" s="199" t="s">
        <v>98</v>
      </c>
      <c r="AA644" s="199" t="s">
        <v>79</v>
      </c>
      <c r="AB644" s="199">
        <v>4864.87</v>
      </c>
      <c r="AC644" s="174" t="s">
        <v>149</v>
      </c>
      <c r="AD644" s="175" t="s">
        <v>79</v>
      </c>
      <c r="AE644" s="175">
        <f>V644+Y644</f>
        <v>59999.99</v>
      </c>
      <c r="AF644" s="174" t="s">
        <v>79</v>
      </c>
      <c r="AG644" s="174" t="s">
        <v>33</v>
      </c>
      <c r="AH644" s="174" t="s">
        <v>161</v>
      </c>
      <c r="AI644" s="174" t="s">
        <v>162</v>
      </c>
      <c r="AJ644" s="174"/>
    </row>
    <row r="645" spans="2:36" s="26" customFormat="1" ht="86.15" customHeight="1" x14ac:dyDescent="0.35">
      <c r="B645" s="173"/>
      <c r="C645" s="173"/>
      <c r="D645" s="173"/>
      <c r="E645" s="182"/>
      <c r="F645" s="182"/>
      <c r="G645" s="182"/>
      <c r="H645" s="173"/>
      <c r="I645" s="173"/>
      <c r="J645" s="9" t="s">
        <v>111</v>
      </c>
      <c r="K645" s="6" t="s">
        <v>112</v>
      </c>
      <c r="L645" s="6" t="s">
        <v>85</v>
      </c>
      <c r="M645" s="6">
        <v>1</v>
      </c>
      <c r="N645" s="174"/>
      <c r="O645" s="173"/>
      <c r="P645" s="173"/>
      <c r="Q645" s="173"/>
      <c r="R645" s="191"/>
      <c r="S645" s="191"/>
      <c r="T645" s="197"/>
      <c r="U645" s="197"/>
      <c r="V645" s="200"/>
      <c r="W645" s="199"/>
      <c r="X645" s="199"/>
      <c r="Y645" s="199"/>
      <c r="Z645" s="199"/>
      <c r="AA645" s="199"/>
      <c r="AB645" s="199"/>
      <c r="AC645" s="174"/>
      <c r="AD645" s="175"/>
      <c r="AE645" s="175"/>
      <c r="AF645" s="173"/>
      <c r="AG645" s="174"/>
      <c r="AH645" s="174"/>
      <c r="AI645" s="174"/>
      <c r="AJ645" s="173"/>
    </row>
    <row r="646" spans="2:36" s="26" customFormat="1" ht="59.15" customHeight="1" x14ac:dyDescent="0.35">
      <c r="B646" s="173"/>
      <c r="C646" s="173"/>
      <c r="D646" s="173"/>
      <c r="E646" s="182"/>
      <c r="F646" s="182"/>
      <c r="G646" s="182"/>
      <c r="H646" s="173"/>
      <c r="I646" s="173"/>
      <c r="J646" s="9" t="s">
        <v>127</v>
      </c>
      <c r="K646" s="6" t="s">
        <v>128</v>
      </c>
      <c r="L646" s="6" t="s">
        <v>85</v>
      </c>
      <c r="M646" s="10">
        <v>30</v>
      </c>
      <c r="N646" s="174"/>
      <c r="O646" s="173"/>
      <c r="P646" s="173"/>
      <c r="Q646" s="173"/>
      <c r="R646" s="191"/>
      <c r="S646" s="191"/>
      <c r="T646" s="197"/>
      <c r="U646" s="197"/>
      <c r="V646" s="188"/>
      <c r="W646" s="199"/>
      <c r="X646" s="199"/>
      <c r="Y646" s="199"/>
      <c r="Z646" s="199"/>
      <c r="AA646" s="199"/>
      <c r="AB646" s="199"/>
      <c r="AC646" s="174"/>
      <c r="AD646" s="175"/>
      <c r="AE646" s="175"/>
      <c r="AF646" s="173"/>
      <c r="AG646" s="174"/>
      <c r="AH646" s="174"/>
      <c r="AI646" s="174"/>
      <c r="AJ646" s="173"/>
    </row>
    <row r="647" spans="2:36" s="26" customFormat="1" ht="132" customHeight="1" x14ac:dyDescent="0.35">
      <c r="B647" s="173" t="s">
        <v>177</v>
      </c>
      <c r="C647" s="173" t="s">
        <v>916</v>
      </c>
      <c r="D647" s="173" t="s">
        <v>106</v>
      </c>
      <c r="E647" s="182" t="s">
        <v>67</v>
      </c>
      <c r="F647" s="182" t="s">
        <v>134</v>
      </c>
      <c r="G647" s="182" t="s">
        <v>147</v>
      </c>
      <c r="H647" s="173" t="s">
        <v>70</v>
      </c>
      <c r="I647" s="173" t="s">
        <v>79</v>
      </c>
      <c r="J647" s="9" t="s">
        <v>215</v>
      </c>
      <c r="K647" s="6" t="s">
        <v>107</v>
      </c>
      <c r="L647" s="6" t="s">
        <v>86</v>
      </c>
      <c r="M647" s="6">
        <v>40</v>
      </c>
      <c r="N647" s="174" t="s">
        <v>108</v>
      </c>
      <c r="O647" s="173" t="s">
        <v>174</v>
      </c>
      <c r="P647" s="173" t="s">
        <v>75</v>
      </c>
      <c r="Q647" s="173" t="s">
        <v>76</v>
      </c>
      <c r="R647" s="191" t="s">
        <v>77</v>
      </c>
      <c r="S647" s="191" t="s">
        <v>109</v>
      </c>
      <c r="T647" s="197">
        <f>V647+Y647</f>
        <v>108000</v>
      </c>
      <c r="U647" s="197">
        <f>+T647/M648</f>
        <v>54000</v>
      </c>
      <c r="V647" s="187">
        <v>91800</v>
      </c>
      <c r="W647" s="199" t="s">
        <v>79</v>
      </c>
      <c r="X647" s="199" t="s">
        <v>79</v>
      </c>
      <c r="Y647" s="199">
        <v>16200</v>
      </c>
      <c r="Z647" s="199" t="s">
        <v>98</v>
      </c>
      <c r="AA647" s="199" t="s">
        <v>79</v>
      </c>
      <c r="AB647" s="199">
        <v>8756.76</v>
      </c>
      <c r="AC647" s="174" t="s">
        <v>149</v>
      </c>
      <c r="AD647" s="175" t="s">
        <v>79</v>
      </c>
      <c r="AE647" s="175">
        <f>V647+Y647</f>
        <v>108000</v>
      </c>
      <c r="AF647" s="174" t="s">
        <v>79</v>
      </c>
      <c r="AG647" s="174" t="s">
        <v>33</v>
      </c>
      <c r="AH647" s="174" t="s">
        <v>164</v>
      </c>
      <c r="AI647" s="174" t="s">
        <v>165</v>
      </c>
      <c r="AJ647" s="174"/>
    </row>
    <row r="648" spans="2:36" s="26" customFormat="1" ht="86.15" customHeight="1" x14ac:dyDescent="0.35">
      <c r="B648" s="173"/>
      <c r="C648" s="173"/>
      <c r="D648" s="173"/>
      <c r="E648" s="182"/>
      <c r="F648" s="182"/>
      <c r="G648" s="182"/>
      <c r="H648" s="173"/>
      <c r="I648" s="173"/>
      <c r="J648" s="9" t="s">
        <v>111</v>
      </c>
      <c r="K648" s="6" t="s">
        <v>112</v>
      </c>
      <c r="L648" s="6" t="s">
        <v>85</v>
      </c>
      <c r="M648" s="6">
        <v>2</v>
      </c>
      <c r="N648" s="174"/>
      <c r="O648" s="173"/>
      <c r="P648" s="173"/>
      <c r="Q648" s="173"/>
      <c r="R648" s="191"/>
      <c r="S648" s="191"/>
      <c r="T648" s="197"/>
      <c r="U648" s="197"/>
      <c r="V648" s="200"/>
      <c r="W648" s="199"/>
      <c r="X648" s="199"/>
      <c r="Y648" s="199"/>
      <c r="Z648" s="199"/>
      <c r="AA648" s="199"/>
      <c r="AB648" s="199"/>
      <c r="AC648" s="174"/>
      <c r="AD648" s="175"/>
      <c r="AE648" s="175"/>
      <c r="AF648" s="173"/>
      <c r="AG648" s="174"/>
      <c r="AH648" s="174"/>
      <c r="AI648" s="174"/>
      <c r="AJ648" s="173"/>
    </row>
    <row r="649" spans="2:36" s="26" customFormat="1" ht="59.15" customHeight="1" x14ac:dyDescent="0.35">
      <c r="B649" s="173"/>
      <c r="C649" s="173"/>
      <c r="D649" s="173"/>
      <c r="E649" s="182"/>
      <c r="F649" s="182"/>
      <c r="G649" s="182"/>
      <c r="H649" s="173"/>
      <c r="I649" s="173"/>
      <c r="J649" s="9" t="s">
        <v>127</v>
      </c>
      <c r="K649" s="6" t="s">
        <v>128</v>
      </c>
      <c r="L649" s="6" t="s">
        <v>85</v>
      </c>
      <c r="M649" s="10">
        <v>92</v>
      </c>
      <c r="N649" s="174"/>
      <c r="O649" s="173"/>
      <c r="P649" s="173"/>
      <c r="Q649" s="173"/>
      <c r="R649" s="191"/>
      <c r="S649" s="191"/>
      <c r="T649" s="197"/>
      <c r="U649" s="197"/>
      <c r="V649" s="188"/>
      <c r="W649" s="199"/>
      <c r="X649" s="199"/>
      <c r="Y649" s="199"/>
      <c r="Z649" s="199"/>
      <c r="AA649" s="199"/>
      <c r="AB649" s="199"/>
      <c r="AC649" s="174"/>
      <c r="AD649" s="175"/>
      <c r="AE649" s="175"/>
      <c r="AF649" s="173"/>
      <c r="AG649" s="174"/>
      <c r="AH649" s="174"/>
      <c r="AI649" s="174"/>
      <c r="AJ649" s="173"/>
    </row>
    <row r="650" spans="2:36" s="26" customFormat="1" ht="132" customHeight="1" x14ac:dyDescent="0.35">
      <c r="B650" s="173" t="s">
        <v>179</v>
      </c>
      <c r="C650" s="173" t="s">
        <v>917</v>
      </c>
      <c r="D650" s="173" t="s">
        <v>106</v>
      </c>
      <c r="E650" s="182" t="s">
        <v>67</v>
      </c>
      <c r="F650" s="182" t="s">
        <v>134</v>
      </c>
      <c r="G650" s="182" t="s">
        <v>147</v>
      </c>
      <c r="H650" s="173" t="s">
        <v>70</v>
      </c>
      <c r="I650" s="173" t="s">
        <v>79</v>
      </c>
      <c r="J650" s="9" t="s">
        <v>215</v>
      </c>
      <c r="K650" s="6" t="s">
        <v>107</v>
      </c>
      <c r="L650" s="6" t="s">
        <v>86</v>
      </c>
      <c r="M650" s="6">
        <v>40</v>
      </c>
      <c r="N650" s="174" t="s">
        <v>108</v>
      </c>
      <c r="O650" s="173" t="s">
        <v>174</v>
      </c>
      <c r="P650" s="173" t="s">
        <v>75</v>
      </c>
      <c r="Q650" s="173" t="s">
        <v>76</v>
      </c>
      <c r="R650" s="191" t="s">
        <v>77</v>
      </c>
      <c r="S650" s="191" t="s">
        <v>109</v>
      </c>
      <c r="T650" s="197">
        <f>V650+Y650</f>
        <v>99999.99</v>
      </c>
      <c r="U650" s="197">
        <f>T650/M651</f>
        <v>99999.99</v>
      </c>
      <c r="V650" s="187">
        <v>84999.99</v>
      </c>
      <c r="W650" s="199" t="s">
        <v>79</v>
      </c>
      <c r="X650" s="199" t="s">
        <v>79</v>
      </c>
      <c r="Y650" s="199">
        <v>15000</v>
      </c>
      <c r="Z650" s="199" t="s">
        <v>98</v>
      </c>
      <c r="AA650" s="199" t="s">
        <v>79</v>
      </c>
      <c r="AB650" s="199">
        <v>8108.11</v>
      </c>
      <c r="AC650" s="174" t="s">
        <v>149</v>
      </c>
      <c r="AD650" s="175" t="s">
        <v>79</v>
      </c>
      <c r="AE650" s="175">
        <f>V650+Y650</f>
        <v>99999.99</v>
      </c>
      <c r="AF650" s="174" t="s">
        <v>79</v>
      </c>
      <c r="AG650" s="174" t="s">
        <v>33</v>
      </c>
      <c r="AH650" s="174" t="s">
        <v>316</v>
      </c>
      <c r="AI650" s="174" t="s">
        <v>382</v>
      </c>
      <c r="AJ650" s="174"/>
    </row>
    <row r="651" spans="2:36" s="26" customFormat="1" ht="86.15" customHeight="1" x14ac:dyDescent="0.35">
      <c r="B651" s="173"/>
      <c r="C651" s="173"/>
      <c r="D651" s="173"/>
      <c r="E651" s="182"/>
      <c r="F651" s="182"/>
      <c r="G651" s="182"/>
      <c r="H651" s="173"/>
      <c r="I651" s="173"/>
      <c r="J651" s="9" t="s">
        <v>111</v>
      </c>
      <c r="K651" s="6" t="s">
        <v>112</v>
      </c>
      <c r="L651" s="6" t="s">
        <v>85</v>
      </c>
      <c r="M651" s="6">
        <v>1</v>
      </c>
      <c r="N651" s="174"/>
      <c r="O651" s="173"/>
      <c r="P651" s="173"/>
      <c r="Q651" s="173"/>
      <c r="R651" s="191"/>
      <c r="S651" s="191"/>
      <c r="T651" s="197"/>
      <c r="U651" s="197"/>
      <c r="V651" s="200"/>
      <c r="W651" s="199"/>
      <c r="X651" s="199"/>
      <c r="Y651" s="199"/>
      <c r="Z651" s="199"/>
      <c r="AA651" s="199"/>
      <c r="AB651" s="199"/>
      <c r="AC651" s="174"/>
      <c r="AD651" s="175"/>
      <c r="AE651" s="175"/>
      <c r="AF651" s="173"/>
      <c r="AG651" s="174"/>
      <c r="AH651" s="174"/>
      <c r="AI651" s="174"/>
      <c r="AJ651" s="173"/>
    </row>
    <row r="652" spans="2:36" s="26" customFormat="1" ht="59.15" customHeight="1" x14ac:dyDescent="0.35">
      <c r="B652" s="173"/>
      <c r="C652" s="173"/>
      <c r="D652" s="173"/>
      <c r="E652" s="182"/>
      <c r="F652" s="182"/>
      <c r="G652" s="182"/>
      <c r="H652" s="173"/>
      <c r="I652" s="173"/>
      <c r="J652" s="9" t="s">
        <v>127</v>
      </c>
      <c r="K652" s="6" t="s">
        <v>128</v>
      </c>
      <c r="L652" s="6" t="s">
        <v>85</v>
      </c>
      <c r="M652" s="10">
        <v>50</v>
      </c>
      <c r="N652" s="174"/>
      <c r="O652" s="173"/>
      <c r="P652" s="173"/>
      <c r="Q652" s="173"/>
      <c r="R652" s="191"/>
      <c r="S652" s="191"/>
      <c r="T652" s="197"/>
      <c r="U652" s="197"/>
      <c r="V652" s="188"/>
      <c r="W652" s="199"/>
      <c r="X652" s="199"/>
      <c r="Y652" s="199"/>
      <c r="Z652" s="199"/>
      <c r="AA652" s="199"/>
      <c r="AB652" s="199"/>
      <c r="AC652" s="174"/>
      <c r="AD652" s="175"/>
      <c r="AE652" s="175"/>
      <c r="AF652" s="173"/>
      <c r="AG652" s="174"/>
      <c r="AH652" s="174"/>
      <c r="AI652" s="174"/>
      <c r="AJ652" s="173"/>
    </row>
    <row r="653" spans="2:36" s="26" customFormat="1" ht="132" customHeight="1" x14ac:dyDescent="0.35">
      <c r="B653" s="173" t="s">
        <v>181</v>
      </c>
      <c r="C653" s="173" t="s">
        <v>182</v>
      </c>
      <c r="D653" s="173" t="s">
        <v>106</v>
      </c>
      <c r="E653" s="182" t="s">
        <v>67</v>
      </c>
      <c r="F653" s="182" t="s">
        <v>134</v>
      </c>
      <c r="G653" s="182" t="s">
        <v>147</v>
      </c>
      <c r="H653" s="173" t="s">
        <v>70</v>
      </c>
      <c r="I653" s="173" t="s">
        <v>79</v>
      </c>
      <c r="J653" s="9" t="s">
        <v>215</v>
      </c>
      <c r="K653" s="6" t="s">
        <v>107</v>
      </c>
      <c r="L653" s="6" t="s">
        <v>86</v>
      </c>
      <c r="M653" s="6">
        <v>40</v>
      </c>
      <c r="N653" s="174" t="s">
        <v>108</v>
      </c>
      <c r="O653" s="173" t="s">
        <v>174</v>
      </c>
      <c r="P653" s="173" t="s">
        <v>75</v>
      </c>
      <c r="Q653" s="173" t="s">
        <v>76</v>
      </c>
      <c r="R653" s="191" t="s">
        <v>77</v>
      </c>
      <c r="S653" s="191" t="s">
        <v>109</v>
      </c>
      <c r="T653" s="197">
        <f>V653+Y653</f>
        <v>247999.99</v>
      </c>
      <c r="U653" s="197">
        <v>123999.99</v>
      </c>
      <c r="V653" s="187">
        <v>210799.99</v>
      </c>
      <c r="W653" s="199" t="s">
        <v>79</v>
      </c>
      <c r="X653" s="199" t="s">
        <v>79</v>
      </c>
      <c r="Y653" s="199">
        <v>37200</v>
      </c>
      <c r="Z653" s="199" t="s">
        <v>98</v>
      </c>
      <c r="AA653" s="199" t="s">
        <v>79</v>
      </c>
      <c r="AB653" s="199">
        <v>20108.11</v>
      </c>
      <c r="AC653" s="174" t="s">
        <v>149</v>
      </c>
      <c r="AD653" s="175" t="s">
        <v>79</v>
      </c>
      <c r="AE653" s="175">
        <f>V653+Y653</f>
        <v>247999.99</v>
      </c>
      <c r="AF653" s="174" t="s">
        <v>79</v>
      </c>
      <c r="AG653" s="174" t="s">
        <v>33</v>
      </c>
      <c r="AH653" s="174" t="s">
        <v>262</v>
      </c>
      <c r="AI653" s="174" t="s">
        <v>268</v>
      </c>
      <c r="AJ653" s="174"/>
    </row>
    <row r="654" spans="2:36" s="26" customFormat="1" ht="86.15" customHeight="1" x14ac:dyDescent="0.35">
      <c r="B654" s="173"/>
      <c r="C654" s="173"/>
      <c r="D654" s="173"/>
      <c r="E654" s="182"/>
      <c r="F654" s="182"/>
      <c r="G654" s="182"/>
      <c r="H654" s="173"/>
      <c r="I654" s="173"/>
      <c r="J654" s="9" t="s">
        <v>111</v>
      </c>
      <c r="K654" s="6" t="s">
        <v>112</v>
      </c>
      <c r="L654" s="6" t="s">
        <v>85</v>
      </c>
      <c r="M654" s="6">
        <v>2</v>
      </c>
      <c r="N654" s="174"/>
      <c r="O654" s="173"/>
      <c r="P654" s="173"/>
      <c r="Q654" s="173"/>
      <c r="R654" s="191"/>
      <c r="S654" s="191"/>
      <c r="T654" s="197"/>
      <c r="U654" s="197"/>
      <c r="V654" s="200"/>
      <c r="W654" s="199"/>
      <c r="X654" s="199"/>
      <c r="Y654" s="199"/>
      <c r="Z654" s="199"/>
      <c r="AA654" s="199"/>
      <c r="AB654" s="199"/>
      <c r="AC654" s="174"/>
      <c r="AD654" s="175"/>
      <c r="AE654" s="175"/>
      <c r="AF654" s="173"/>
      <c r="AG654" s="174"/>
      <c r="AH654" s="174"/>
      <c r="AI654" s="174"/>
      <c r="AJ654" s="173"/>
    </row>
    <row r="655" spans="2:36" s="26" customFormat="1" ht="59.15" customHeight="1" x14ac:dyDescent="0.35">
      <c r="B655" s="173"/>
      <c r="C655" s="173"/>
      <c r="D655" s="173"/>
      <c r="E655" s="182"/>
      <c r="F655" s="182"/>
      <c r="G655" s="182"/>
      <c r="H655" s="173"/>
      <c r="I655" s="173"/>
      <c r="J655" s="9" t="s">
        <v>127</v>
      </c>
      <c r="K655" s="6" t="s">
        <v>128</v>
      </c>
      <c r="L655" s="6" t="s">
        <v>85</v>
      </c>
      <c r="M655" s="10">
        <v>116</v>
      </c>
      <c r="N655" s="174"/>
      <c r="O655" s="173"/>
      <c r="P655" s="173"/>
      <c r="Q655" s="173"/>
      <c r="R655" s="191"/>
      <c r="S655" s="191"/>
      <c r="T655" s="197"/>
      <c r="U655" s="197"/>
      <c r="V655" s="188"/>
      <c r="W655" s="199"/>
      <c r="X655" s="199"/>
      <c r="Y655" s="199"/>
      <c r="Z655" s="199"/>
      <c r="AA655" s="199"/>
      <c r="AB655" s="199"/>
      <c r="AC655" s="174"/>
      <c r="AD655" s="175"/>
      <c r="AE655" s="175"/>
      <c r="AF655" s="173"/>
      <c r="AG655" s="174"/>
      <c r="AH655" s="174"/>
      <c r="AI655" s="174"/>
      <c r="AJ655" s="173"/>
    </row>
    <row r="656" spans="2:36" ht="52" customHeight="1" x14ac:dyDescent="0.3">
      <c r="B656" s="173" t="s">
        <v>184</v>
      </c>
      <c r="C656" s="173" t="s">
        <v>185</v>
      </c>
      <c r="D656" s="173" t="s">
        <v>66</v>
      </c>
      <c r="E656" s="182" t="s">
        <v>67</v>
      </c>
      <c r="F656" s="182" t="s">
        <v>132</v>
      </c>
      <c r="G656" s="182" t="s">
        <v>69</v>
      </c>
      <c r="H656" s="173" t="s">
        <v>70</v>
      </c>
      <c r="I656" s="173" t="s">
        <v>79</v>
      </c>
      <c r="J656" s="9" t="s">
        <v>113</v>
      </c>
      <c r="K656" s="6" t="s">
        <v>114</v>
      </c>
      <c r="L656" s="6" t="s">
        <v>115</v>
      </c>
      <c r="M656" s="6">
        <v>2</v>
      </c>
      <c r="N656" s="174" t="s">
        <v>108</v>
      </c>
      <c r="O656" s="173" t="s">
        <v>174</v>
      </c>
      <c r="P656" s="173" t="s">
        <v>75</v>
      </c>
      <c r="Q656" s="173" t="s">
        <v>76</v>
      </c>
      <c r="R656" s="191" t="s">
        <v>77</v>
      </c>
      <c r="S656" s="191" t="s">
        <v>109</v>
      </c>
      <c r="T656" s="197">
        <f>V656+Y656</f>
        <v>132947.5</v>
      </c>
      <c r="U656" s="197">
        <f>T656/M657</f>
        <v>66473.75</v>
      </c>
      <c r="V656" s="199">
        <v>113005.38</v>
      </c>
      <c r="W656" s="199" t="s">
        <v>79</v>
      </c>
      <c r="X656" s="199" t="s">
        <v>79</v>
      </c>
      <c r="Y656" s="199">
        <v>19942.12</v>
      </c>
      <c r="Z656" s="199" t="s">
        <v>79</v>
      </c>
      <c r="AA656" s="199" t="s">
        <v>79</v>
      </c>
      <c r="AB656" s="199">
        <v>10779.53</v>
      </c>
      <c r="AC656" s="174" t="s">
        <v>80</v>
      </c>
      <c r="AD656" s="175" t="s">
        <v>79</v>
      </c>
      <c r="AE656" s="175">
        <f>V656+Y656</f>
        <v>132947.5</v>
      </c>
      <c r="AF656" s="174" t="s">
        <v>79</v>
      </c>
      <c r="AG656" s="174" t="s">
        <v>33</v>
      </c>
      <c r="AH656" s="174" t="s">
        <v>269</v>
      </c>
      <c r="AI656" s="174" t="s">
        <v>170</v>
      </c>
      <c r="AJ656" s="174"/>
    </row>
    <row r="657" spans="2:36" ht="65" x14ac:dyDescent="0.3">
      <c r="B657" s="173"/>
      <c r="C657" s="173"/>
      <c r="D657" s="173"/>
      <c r="E657" s="182"/>
      <c r="F657" s="182"/>
      <c r="G657" s="182"/>
      <c r="H657" s="173"/>
      <c r="I657" s="173"/>
      <c r="J657" s="9" t="s">
        <v>116</v>
      </c>
      <c r="K657" s="6" t="s">
        <v>117</v>
      </c>
      <c r="L657" s="6" t="s">
        <v>85</v>
      </c>
      <c r="M657" s="6">
        <v>2</v>
      </c>
      <c r="N657" s="174"/>
      <c r="O657" s="173"/>
      <c r="P657" s="173"/>
      <c r="Q657" s="173"/>
      <c r="R657" s="191"/>
      <c r="S657" s="191"/>
      <c r="T657" s="197"/>
      <c r="U657" s="197"/>
      <c r="V657" s="199"/>
      <c r="W657" s="199"/>
      <c r="X657" s="199"/>
      <c r="Y657" s="199"/>
      <c r="Z657" s="199"/>
      <c r="AA657" s="199"/>
      <c r="AB657" s="199"/>
      <c r="AC657" s="174"/>
      <c r="AD657" s="175"/>
      <c r="AE657" s="175"/>
      <c r="AF657" s="173"/>
      <c r="AG657" s="174"/>
      <c r="AH657" s="174"/>
      <c r="AI657" s="174"/>
      <c r="AJ657" s="173"/>
    </row>
    <row r="658" spans="2:36" ht="52" x14ac:dyDescent="0.3">
      <c r="B658" s="173"/>
      <c r="C658" s="173"/>
      <c r="D658" s="173"/>
      <c r="E658" s="182"/>
      <c r="F658" s="182"/>
      <c r="G658" s="182"/>
      <c r="H658" s="173"/>
      <c r="I658" s="173"/>
      <c r="J658" s="9" t="s">
        <v>216</v>
      </c>
      <c r="K658" s="6" t="s">
        <v>118</v>
      </c>
      <c r="L658" s="6" t="s">
        <v>119</v>
      </c>
      <c r="M658" s="6">
        <v>2</v>
      </c>
      <c r="N658" s="174"/>
      <c r="O658" s="173"/>
      <c r="P658" s="173"/>
      <c r="Q658" s="173"/>
      <c r="R658" s="191"/>
      <c r="S658" s="191"/>
      <c r="T658" s="197"/>
      <c r="U658" s="197"/>
      <c r="V658" s="199"/>
      <c r="W658" s="199"/>
      <c r="X658" s="199"/>
      <c r="Y658" s="199"/>
      <c r="Z658" s="199"/>
      <c r="AA658" s="199"/>
      <c r="AB658" s="199"/>
      <c r="AC658" s="174"/>
      <c r="AD658" s="175"/>
      <c r="AE658" s="175"/>
      <c r="AF658" s="173"/>
      <c r="AG658" s="174"/>
      <c r="AH658" s="174"/>
      <c r="AI658" s="174"/>
      <c r="AJ658" s="173"/>
    </row>
    <row r="659" spans="2:36" ht="47.5" customHeight="1" x14ac:dyDescent="0.3">
      <c r="B659" s="173"/>
      <c r="C659" s="173"/>
      <c r="D659" s="173"/>
      <c r="E659" s="182"/>
      <c r="F659" s="182"/>
      <c r="G659" s="182"/>
      <c r="H659" s="173"/>
      <c r="I659" s="173"/>
      <c r="J659" s="9" t="s">
        <v>120</v>
      </c>
      <c r="K659" s="6" t="s">
        <v>121</v>
      </c>
      <c r="L659" s="6" t="s">
        <v>119</v>
      </c>
      <c r="M659" s="10">
        <v>2</v>
      </c>
      <c r="N659" s="174"/>
      <c r="O659" s="173"/>
      <c r="P659" s="173"/>
      <c r="Q659" s="173"/>
      <c r="R659" s="191"/>
      <c r="S659" s="191"/>
      <c r="T659" s="197"/>
      <c r="U659" s="197"/>
      <c r="V659" s="199"/>
      <c r="W659" s="199"/>
      <c r="X659" s="199"/>
      <c r="Y659" s="199"/>
      <c r="Z659" s="199"/>
      <c r="AA659" s="199"/>
      <c r="AB659" s="199"/>
      <c r="AC659" s="174"/>
      <c r="AD659" s="175"/>
      <c r="AE659" s="175"/>
      <c r="AF659" s="173"/>
      <c r="AG659" s="174"/>
      <c r="AH659" s="174"/>
      <c r="AI659" s="174"/>
      <c r="AJ659" s="173"/>
    </row>
    <row r="660" spans="2:36" s="63" customFormat="1" ht="132" customHeight="1" x14ac:dyDescent="0.35">
      <c r="B660" s="167" t="s">
        <v>568</v>
      </c>
      <c r="C660" s="173" t="s">
        <v>585</v>
      </c>
      <c r="D660" s="167" t="s">
        <v>106</v>
      </c>
      <c r="E660" s="195" t="s">
        <v>67</v>
      </c>
      <c r="F660" s="275" t="s">
        <v>134</v>
      </c>
      <c r="G660" s="195" t="s">
        <v>147</v>
      </c>
      <c r="H660" s="276" t="s">
        <v>70</v>
      </c>
      <c r="I660" s="276" t="s">
        <v>79</v>
      </c>
      <c r="J660" s="9" t="s">
        <v>215</v>
      </c>
      <c r="K660" s="6" t="s">
        <v>107</v>
      </c>
      <c r="L660" s="6" t="s">
        <v>86</v>
      </c>
      <c r="M660" s="6">
        <v>40</v>
      </c>
      <c r="N660" s="270" t="s">
        <v>108</v>
      </c>
      <c r="O660" s="182" t="s">
        <v>569</v>
      </c>
      <c r="P660" s="167" t="s">
        <v>75</v>
      </c>
      <c r="Q660" s="167" t="s">
        <v>76</v>
      </c>
      <c r="R660" s="170" t="s">
        <v>77</v>
      </c>
      <c r="S660" s="170" t="s">
        <v>109</v>
      </c>
      <c r="T660" s="189">
        <f>V660+Y660</f>
        <v>119840.01</v>
      </c>
      <c r="U660" s="189" t="s">
        <v>79</v>
      </c>
      <c r="V660" s="227">
        <v>101864.01</v>
      </c>
      <c r="W660" s="413" t="s">
        <v>98</v>
      </c>
      <c r="X660" s="177" t="s">
        <v>98</v>
      </c>
      <c r="Y660" s="413">
        <v>17976</v>
      </c>
      <c r="Z660" s="413" t="s">
        <v>98</v>
      </c>
      <c r="AA660" s="177" t="s">
        <v>98</v>
      </c>
      <c r="AB660" s="177">
        <v>9716.76</v>
      </c>
      <c r="AC660" s="178" t="s">
        <v>149</v>
      </c>
      <c r="AD660" s="211" t="s">
        <v>79</v>
      </c>
      <c r="AE660" s="211">
        <f>V660+Y660</f>
        <v>119840.01</v>
      </c>
      <c r="AF660" s="178" t="s">
        <v>79</v>
      </c>
      <c r="AG660" s="178" t="s">
        <v>33</v>
      </c>
      <c r="AH660" s="178" t="s">
        <v>178</v>
      </c>
      <c r="AI660" s="178" t="s">
        <v>761</v>
      </c>
      <c r="AJ660" s="178"/>
    </row>
    <row r="661" spans="2:36" s="63" customFormat="1" ht="86.15" customHeight="1" x14ac:dyDescent="0.35">
      <c r="B661" s="168"/>
      <c r="C661" s="173"/>
      <c r="D661" s="168"/>
      <c r="E661" s="192"/>
      <c r="F661" s="192"/>
      <c r="G661" s="192"/>
      <c r="H661" s="168"/>
      <c r="I661" s="168"/>
      <c r="J661" s="9" t="s">
        <v>111</v>
      </c>
      <c r="K661" s="6" t="s">
        <v>112</v>
      </c>
      <c r="L661" s="6" t="s">
        <v>85</v>
      </c>
      <c r="M661" s="68">
        <v>1</v>
      </c>
      <c r="N661" s="179"/>
      <c r="O661" s="182"/>
      <c r="P661" s="168"/>
      <c r="Q661" s="168"/>
      <c r="R661" s="171"/>
      <c r="S661" s="171"/>
      <c r="T661" s="198"/>
      <c r="U661" s="198"/>
      <c r="V661" s="228"/>
      <c r="W661" s="414"/>
      <c r="X661" s="259"/>
      <c r="Y661" s="414"/>
      <c r="Z661" s="414"/>
      <c r="AA661" s="259"/>
      <c r="AB661" s="259"/>
      <c r="AC661" s="179"/>
      <c r="AD661" s="201"/>
      <c r="AE661" s="201"/>
      <c r="AF661" s="168"/>
      <c r="AG661" s="179"/>
      <c r="AH661" s="179"/>
      <c r="AI661" s="179"/>
      <c r="AJ661" s="168"/>
    </row>
    <row r="662" spans="2:36" s="63" customFormat="1" ht="59.15" customHeight="1" x14ac:dyDescent="0.35">
      <c r="B662" s="169"/>
      <c r="C662" s="173"/>
      <c r="D662" s="169"/>
      <c r="E662" s="193"/>
      <c r="F662" s="193"/>
      <c r="G662" s="193"/>
      <c r="H662" s="169"/>
      <c r="I662" s="169"/>
      <c r="J662" s="9" t="s">
        <v>127</v>
      </c>
      <c r="K662" s="6" t="s">
        <v>128</v>
      </c>
      <c r="L662" s="6" t="s">
        <v>85</v>
      </c>
      <c r="M662" s="6">
        <v>56</v>
      </c>
      <c r="N662" s="196"/>
      <c r="O662" s="182"/>
      <c r="P662" s="169"/>
      <c r="Q662" s="169"/>
      <c r="R662" s="172"/>
      <c r="S662" s="172"/>
      <c r="T662" s="190"/>
      <c r="U662" s="190"/>
      <c r="V662" s="229"/>
      <c r="W662" s="415"/>
      <c r="X662" s="260"/>
      <c r="Y662" s="415"/>
      <c r="Z662" s="415"/>
      <c r="AA662" s="260"/>
      <c r="AB662" s="260"/>
      <c r="AC662" s="196"/>
      <c r="AD662" s="202"/>
      <c r="AE662" s="202"/>
      <c r="AF662" s="169"/>
      <c r="AG662" s="196"/>
      <c r="AH662" s="196"/>
      <c r="AI662" s="196"/>
      <c r="AJ662" s="169"/>
    </row>
    <row r="663" spans="2:36" s="63" customFormat="1" ht="132" customHeight="1" x14ac:dyDescent="0.35">
      <c r="B663" s="167" t="s">
        <v>570</v>
      </c>
      <c r="C663" s="173" t="s">
        <v>586</v>
      </c>
      <c r="D663" s="167" t="s">
        <v>106</v>
      </c>
      <c r="E663" s="195" t="s">
        <v>67</v>
      </c>
      <c r="F663" s="275" t="s">
        <v>134</v>
      </c>
      <c r="G663" s="195" t="s">
        <v>147</v>
      </c>
      <c r="H663" s="276" t="s">
        <v>70</v>
      </c>
      <c r="I663" s="276" t="s">
        <v>79</v>
      </c>
      <c r="J663" s="9" t="s">
        <v>215</v>
      </c>
      <c r="K663" s="6" t="s">
        <v>107</v>
      </c>
      <c r="L663" s="6" t="s">
        <v>86</v>
      </c>
      <c r="M663" s="6">
        <v>40</v>
      </c>
      <c r="N663" s="270" t="s">
        <v>108</v>
      </c>
      <c r="O663" s="182" t="s">
        <v>569</v>
      </c>
      <c r="P663" s="167" t="s">
        <v>75</v>
      </c>
      <c r="Q663" s="167" t="s">
        <v>76</v>
      </c>
      <c r="R663" s="170" t="s">
        <v>77</v>
      </c>
      <c r="S663" s="170" t="s">
        <v>109</v>
      </c>
      <c r="T663" s="189">
        <f>V663+Y663</f>
        <v>47668.490000000005</v>
      </c>
      <c r="U663" s="189" t="s">
        <v>79</v>
      </c>
      <c r="V663" s="227">
        <v>40518.22</v>
      </c>
      <c r="W663" s="227" t="s">
        <v>98</v>
      </c>
      <c r="X663" s="177" t="s">
        <v>98</v>
      </c>
      <c r="Y663" s="227">
        <v>7150.27</v>
      </c>
      <c r="Z663" s="227" t="s">
        <v>98</v>
      </c>
      <c r="AA663" s="177" t="s">
        <v>98</v>
      </c>
      <c r="AB663" s="177">
        <v>3865.02</v>
      </c>
      <c r="AC663" s="178" t="s">
        <v>149</v>
      </c>
      <c r="AD663" s="211" t="s">
        <v>79</v>
      </c>
      <c r="AE663" s="211">
        <f>V663+Y663</f>
        <v>47668.490000000005</v>
      </c>
      <c r="AF663" s="178" t="s">
        <v>79</v>
      </c>
      <c r="AG663" s="178" t="s">
        <v>33</v>
      </c>
      <c r="AH663" s="178" t="s">
        <v>178</v>
      </c>
      <c r="AI663" s="178" t="s">
        <v>162</v>
      </c>
      <c r="AJ663" s="178"/>
    </row>
    <row r="664" spans="2:36" s="63" customFormat="1" ht="86.15" customHeight="1" x14ac:dyDescent="0.35">
      <c r="B664" s="168"/>
      <c r="C664" s="173"/>
      <c r="D664" s="168"/>
      <c r="E664" s="192"/>
      <c r="F664" s="192"/>
      <c r="G664" s="192"/>
      <c r="H664" s="168"/>
      <c r="I664" s="168"/>
      <c r="J664" s="9" t="s">
        <v>111</v>
      </c>
      <c r="K664" s="6" t="s">
        <v>112</v>
      </c>
      <c r="L664" s="6" t="s">
        <v>85</v>
      </c>
      <c r="M664" s="6">
        <v>1</v>
      </c>
      <c r="N664" s="179"/>
      <c r="O664" s="182"/>
      <c r="P664" s="168"/>
      <c r="Q664" s="168"/>
      <c r="R664" s="171"/>
      <c r="S664" s="171"/>
      <c r="T664" s="198"/>
      <c r="U664" s="198"/>
      <c r="V664" s="228"/>
      <c r="W664" s="228"/>
      <c r="X664" s="259"/>
      <c r="Y664" s="228"/>
      <c r="Z664" s="228"/>
      <c r="AA664" s="259"/>
      <c r="AB664" s="259"/>
      <c r="AC664" s="179"/>
      <c r="AD664" s="201"/>
      <c r="AE664" s="201"/>
      <c r="AF664" s="168"/>
      <c r="AG664" s="179"/>
      <c r="AH664" s="179"/>
      <c r="AI664" s="179"/>
      <c r="AJ664" s="168"/>
    </row>
    <row r="665" spans="2:36" s="63" customFormat="1" ht="59.15" customHeight="1" x14ac:dyDescent="0.35">
      <c r="B665" s="169"/>
      <c r="C665" s="173"/>
      <c r="D665" s="169"/>
      <c r="E665" s="193"/>
      <c r="F665" s="193"/>
      <c r="G665" s="193"/>
      <c r="H665" s="169"/>
      <c r="I665" s="169"/>
      <c r="J665" s="9" t="s">
        <v>127</v>
      </c>
      <c r="K665" s="6" t="s">
        <v>128</v>
      </c>
      <c r="L665" s="6" t="s">
        <v>85</v>
      </c>
      <c r="M665" s="6">
        <v>45</v>
      </c>
      <c r="N665" s="196"/>
      <c r="O665" s="182"/>
      <c r="P665" s="169"/>
      <c r="Q665" s="169"/>
      <c r="R665" s="172"/>
      <c r="S665" s="172"/>
      <c r="T665" s="190"/>
      <c r="U665" s="190"/>
      <c r="V665" s="229"/>
      <c r="W665" s="229"/>
      <c r="X665" s="260"/>
      <c r="Y665" s="229"/>
      <c r="Z665" s="229"/>
      <c r="AA665" s="260"/>
      <c r="AB665" s="260"/>
      <c r="AC665" s="196"/>
      <c r="AD665" s="202"/>
      <c r="AE665" s="202"/>
      <c r="AF665" s="169"/>
      <c r="AG665" s="196"/>
      <c r="AH665" s="196"/>
      <c r="AI665" s="196"/>
      <c r="AJ665" s="169"/>
    </row>
    <row r="666" spans="2:36" s="63" customFormat="1" ht="132" customHeight="1" x14ac:dyDescent="0.35">
      <c r="B666" s="167" t="s">
        <v>571</v>
      </c>
      <c r="C666" s="173" t="s">
        <v>587</v>
      </c>
      <c r="D666" s="167" t="s">
        <v>106</v>
      </c>
      <c r="E666" s="195" t="s">
        <v>67</v>
      </c>
      <c r="F666" s="275" t="s">
        <v>134</v>
      </c>
      <c r="G666" s="195" t="s">
        <v>147</v>
      </c>
      <c r="H666" s="276" t="s">
        <v>70</v>
      </c>
      <c r="I666" s="276" t="s">
        <v>79</v>
      </c>
      <c r="J666" s="9" t="s">
        <v>215</v>
      </c>
      <c r="K666" s="6" t="s">
        <v>107</v>
      </c>
      <c r="L666" s="6" t="s">
        <v>86</v>
      </c>
      <c r="M666" s="6">
        <v>40</v>
      </c>
      <c r="N666" s="270" t="s">
        <v>108</v>
      </c>
      <c r="O666" s="182" t="s">
        <v>569</v>
      </c>
      <c r="P666" s="167" t="s">
        <v>75</v>
      </c>
      <c r="Q666" s="167" t="s">
        <v>76</v>
      </c>
      <c r="R666" s="170" t="s">
        <v>77</v>
      </c>
      <c r="S666" s="170" t="s">
        <v>109</v>
      </c>
      <c r="T666" s="189">
        <f>V666+Y666</f>
        <v>54570</v>
      </c>
      <c r="U666" s="189" t="s">
        <v>79</v>
      </c>
      <c r="V666" s="227">
        <v>46384.5</v>
      </c>
      <c r="W666" s="227" t="s">
        <v>98</v>
      </c>
      <c r="X666" s="177" t="s">
        <v>98</v>
      </c>
      <c r="Y666" s="227">
        <v>8185.5</v>
      </c>
      <c r="Z666" s="227" t="s">
        <v>98</v>
      </c>
      <c r="AA666" s="177" t="s">
        <v>98</v>
      </c>
      <c r="AB666" s="177">
        <v>4424.59</v>
      </c>
      <c r="AC666" s="178" t="s">
        <v>149</v>
      </c>
      <c r="AD666" s="211" t="s">
        <v>79</v>
      </c>
      <c r="AE666" s="211">
        <f>V666+Y666</f>
        <v>54570</v>
      </c>
      <c r="AF666" s="178" t="s">
        <v>79</v>
      </c>
      <c r="AG666" s="178" t="s">
        <v>33</v>
      </c>
      <c r="AH666" s="178" t="s">
        <v>178</v>
      </c>
      <c r="AI666" s="178" t="s">
        <v>162</v>
      </c>
      <c r="AJ666" s="178"/>
    </row>
    <row r="667" spans="2:36" s="63" customFormat="1" ht="86.15" customHeight="1" x14ac:dyDescent="0.35">
      <c r="B667" s="168"/>
      <c r="C667" s="173"/>
      <c r="D667" s="168"/>
      <c r="E667" s="192"/>
      <c r="F667" s="192"/>
      <c r="G667" s="192"/>
      <c r="H667" s="168"/>
      <c r="I667" s="168"/>
      <c r="J667" s="9" t="s">
        <v>111</v>
      </c>
      <c r="K667" s="6" t="s">
        <v>112</v>
      </c>
      <c r="L667" s="6" t="s">
        <v>85</v>
      </c>
      <c r="M667" s="6">
        <v>1</v>
      </c>
      <c r="N667" s="179"/>
      <c r="O667" s="182"/>
      <c r="P667" s="168"/>
      <c r="Q667" s="168"/>
      <c r="R667" s="171"/>
      <c r="S667" s="171"/>
      <c r="T667" s="198"/>
      <c r="U667" s="198"/>
      <c r="V667" s="228"/>
      <c r="W667" s="228"/>
      <c r="X667" s="259"/>
      <c r="Y667" s="228"/>
      <c r="Z667" s="228"/>
      <c r="AA667" s="259"/>
      <c r="AB667" s="259"/>
      <c r="AC667" s="179"/>
      <c r="AD667" s="201"/>
      <c r="AE667" s="201"/>
      <c r="AF667" s="168"/>
      <c r="AG667" s="179"/>
      <c r="AH667" s="179"/>
      <c r="AI667" s="179"/>
      <c r="AJ667" s="168"/>
    </row>
    <row r="668" spans="2:36" s="63" customFormat="1" ht="59.15" customHeight="1" x14ac:dyDescent="0.35">
      <c r="B668" s="169"/>
      <c r="C668" s="173"/>
      <c r="D668" s="169"/>
      <c r="E668" s="193"/>
      <c r="F668" s="193"/>
      <c r="G668" s="193"/>
      <c r="H668" s="169"/>
      <c r="I668" s="169"/>
      <c r="J668" s="9" t="s">
        <v>127</v>
      </c>
      <c r="K668" s="6" t="s">
        <v>128</v>
      </c>
      <c r="L668" s="6" t="s">
        <v>85</v>
      </c>
      <c r="M668" s="6">
        <v>30</v>
      </c>
      <c r="N668" s="196"/>
      <c r="O668" s="182"/>
      <c r="P668" s="169"/>
      <c r="Q668" s="169"/>
      <c r="R668" s="172"/>
      <c r="S668" s="172"/>
      <c r="T668" s="190"/>
      <c r="U668" s="190"/>
      <c r="V668" s="229"/>
      <c r="W668" s="229"/>
      <c r="X668" s="260"/>
      <c r="Y668" s="229"/>
      <c r="Z668" s="229"/>
      <c r="AA668" s="260"/>
      <c r="AB668" s="260"/>
      <c r="AC668" s="196"/>
      <c r="AD668" s="202"/>
      <c r="AE668" s="202"/>
      <c r="AF668" s="169"/>
      <c r="AG668" s="196"/>
      <c r="AH668" s="196"/>
      <c r="AI668" s="196"/>
      <c r="AJ668" s="169"/>
    </row>
    <row r="669" spans="2:36" s="63" customFormat="1" ht="132" customHeight="1" x14ac:dyDescent="0.35">
      <c r="B669" s="167" t="s">
        <v>572</v>
      </c>
      <c r="C669" s="173" t="s">
        <v>588</v>
      </c>
      <c r="D669" s="167" t="s">
        <v>106</v>
      </c>
      <c r="E669" s="195" t="s">
        <v>67</v>
      </c>
      <c r="F669" s="275" t="s">
        <v>134</v>
      </c>
      <c r="G669" s="195" t="s">
        <v>147</v>
      </c>
      <c r="H669" s="276" t="s">
        <v>70</v>
      </c>
      <c r="I669" s="276" t="s">
        <v>79</v>
      </c>
      <c r="J669" s="9" t="s">
        <v>215</v>
      </c>
      <c r="K669" s="6" t="s">
        <v>107</v>
      </c>
      <c r="L669" s="6" t="s">
        <v>86</v>
      </c>
      <c r="M669" s="6">
        <v>40</v>
      </c>
      <c r="N669" s="270" t="s">
        <v>108</v>
      </c>
      <c r="O669" s="182" t="s">
        <v>569</v>
      </c>
      <c r="P669" s="167" t="s">
        <v>75</v>
      </c>
      <c r="Q669" s="167" t="s">
        <v>76</v>
      </c>
      <c r="R669" s="170" t="s">
        <v>77</v>
      </c>
      <c r="S669" s="170" t="s">
        <v>109</v>
      </c>
      <c r="T669" s="189">
        <f>V669+Y669</f>
        <v>109782</v>
      </c>
      <c r="U669" s="189" t="s">
        <v>79</v>
      </c>
      <c r="V669" s="227">
        <v>93314.7</v>
      </c>
      <c r="W669" s="227" t="s">
        <v>98</v>
      </c>
      <c r="X669" s="177" t="s">
        <v>98</v>
      </c>
      <c r="Y669" s="227">
        <v>16467.3</v>
      </c>
      <c r="Z669" s="227" t="s">
        <v>98</v>
      </c>
      <c r="AA669" s="177" t="s">
        <v>98</v>
      </c>
      <c r="AB669" s="177">
        <v>8901.24</v>
      </c>
      <c r="AC669" s="178" t="s">
        <v>149</v>
      </c>
      <c r="AD669" s="211" t="s">
        <v>79</v>
      </c>
      <c r="AE669" s="211">
        <f>V669+Y669</f>
        <v>109782</v>
      </c>
      <c r="AF669" s="178" t="s">
        <v>79</v>
      </c>
      <c r="AG669" s="178" t="s">
        <v>33</v>
      </c>
      <c r="AH669" s="178" t="s">
        <v>178</v>
      </c>
      <c r="AI669" s="178" t="s">
        <v>162</v>
      </c>
      <c r="AJ669" s="178"/>
    </row>
    <row r="670" spans="2:36" s="63" customFormat="1" ht="86.15" customHeight="1" x14ac:dyDescent="0.35">
      <c r="B670" s="168"/>
      <c r="C670" s="173"/>
      <c r="D670" s="168"/>
      <c r="E670" s="192"/>
      <c r="F670" s="192"/>
      <c r="G670" s="192"/>
      <c r="H670" s="168"/>
      <c r="I670" s="168"/>
      <c r="J670" s="9" t="s">
        <v>111</v>
      </c>
      <c r="K670" s="6" t="s">
        <v>112</v>
      </c>
      <c r="L670" s="6" t="s">
        <v>85</v>
      </c>
      <c r="M670" s="6">
        <v>1</v>
      </c>
      <c r="N670" s="179"/>
      <c r="O670" s="182"/>
      <c r="P670" s="168"/>
      <c r="Q670" s="168"/>
      <c r="R670" s="171"/>
      <c r="S670" s="171"/>
      <c r="T670" s="198"/>
      <c r="U670" s="198"/>
      <c r="V670" s="228"/>
      <c r="W670" s="228"/>
      <c r="X670" s="259"/>
      <c r="Y670" s="228"/>
      <c r="Z670" s="228"/>
      <c r="AA670" s="259"/>
      <c r="AB670" s="259"/>
      <c r="AC670" s="179"/>
      <c r="AD670" s="201"/>
      <c r="AE670" s="201"/>
      <c r="AF670" s="168"/>
      <c r="AG670" s="179"/>
      <c r="AH670" s="179"/>
      <c r="AI670" s="179"/>
      <c r="AJ670" s="168"/>
    </row>
    <row r="671" spans="2:36" s="63" customFormat="1" ht="59.15" customHeight="1" x14ac:dyDescent="0.35">
      <c r="B671" s="169"/>
      <c r="C671" s="173"/>
      <c r="D671" s="169"/>
      <c r="E671" s="193"/>
      <c r="F671" s="193"/>
      <c r="G671" s="193"/>
      <c r="H671" s="169"/>
      <c r="I671" s="169"/>
      <c r="J671" s="9" t="s">
        <v>127</v>
      </c>
      <c r="K671" s="6" t="s">
        <v>128</v>
      </c>
      <c r="L671" s="6" t="s">
        <v>85</v>
      </c>
      <c r="M671" s="6">
        <v>27</v>
      </c>
      <c r="N671" s="196"/>
      <c r="O671" s="182"/>
      <c r="P671" s="169"/>
      <c r="Q671" s="169"/>
      <c r="R671" s="172"/>
      <c r="S671" s="172"/>
      <c r="T671" s="190"/>
      <c r="U671" s="190"/>
      <c r="V671" s="229"/>
      <c r="W671" s="229"/>
      <c r="X671" s="260"/>
      <c r="Y671" s="229"/>
      <c r="Z671" s="229"/>
      <c r="AA671" s="260"/>
      <c r="AB671" s="260"/>
      <c r="AC671" s="196"/>
      <c r="AD671" s="202"/>
      <c r="AE671" s="202"/>
      <c r="AF671" s="169"/>
      <c r="AG671" s="196"/>
      <c r="AH671" s="196"/>
      <c r="AI671" s="196"/>
      <c r="AJ671" s="169"/>
    </row>
    <row r="672" spans="2:36" s="63" customFormat="1" ht="132" customHeight="1" x14ac:dyDescent="0.35">
      <c r="B672" s="167" t="s">
        <v>573</v>
      </c>
      <c r="C672" s="173" t="s">
        <v>589</v>
      </c>
      <c r="D672" s="167" t="s">
        <v>106</v>
      </c>
      <c r="E672" s="195" t="s">
        <v>67</v>
      </c>
      <c r="F672" s="275" t="s">
        <v>134</v>
      </c>
      <c r="G672" s="195" t="s">
        <v>147</v>
      </c>
      <c r="H672" s="276" t="s">
        <v>70</v>
      </c>
      <c r="I672" s="276" t="s">
        <v>79</v>
      </c>
      <c r="J672" s="9" t="s">
        <v>215</v>
      </c>
      <c r="K672" s="6" t="s">
        <v>107</v>
      </c>
      <c r="L672" s="6" t="s">
        <v>86</v>
      </c>
      <c r="M672" s="6">
        <v>40</v>
      </c>
      <c r="N672" s="270" t="s">
        <v>108</v>
      </c>
      <c r="O672" s="182" t="s">
        <v>569</v>
      </c>
      <c r="P672" s="167" t="s">
        <v>75</v>
      </c>
      <c r="Q672" s="167" t="s">
        <v>76</v>
      </c>
      <c r="R672" s="170" t="s">
        <v>77</v>
      </c>
      <c r="S672" s="170" t="s">
        <v>109</v>
      </c>
      <c r="T672" s="189">
        <f>V672+Y672</f>
        <v>72225</v>
      </c>
      <c r="U672" s="189" t="s">
        <v>79</v>
      </c>
      <c r="V672" s="227">
        <v>61391.25</v>
      </c>
      <c r="W672" s="227" t="s">
        <v>98</v>
      </c>
      <c r="X672" s="177" t="s">
        <v>98</v>
      </c>
      <c r="Y672" s="227">
        <v>10833.75</v>
      </c>
      <c r="Z672" s="227" t="s">
        <v>98</v>
      </c>
      <c r="AA672" s="177" t="s">
        <v>98</v>
      </c>
      <c r="AB672" s="177">
        <v>5856.08</v>
      </c>
      <c r="AC672" s="178" t="s">
        <v>149</v>
      </c>
      <c r="AD672" s="211" t="s">
        <v>79</v>
      </c>
      <c r="AE672" s="211">
        <f>V672+Y672</f>
        <v>72225</v>
      </c>
      <c r="AF672" s="178" t="s">
        <v>79</v>
      </c>
      <c r="AG672" s="178" t="s">
        <v>33</v>
      </c>
      <c r="AH672" s="178" t="s">
        <v>178</v>
      </c>
      <c r="AI672" s="178" t="s">
        <v>162</v>
      </c>
      <c r="AJ672" s="178"/>
    </row>
    <row r="673" spans="2:36" s="63" customFormat="1" ht="86.15" customHeight="1" x14ac:dyDescent="0.35">
      <c r="B673" s="168"/>
      <c r="C673" s="173"/>
      <c r="D673" s="168"/>
      <c r="E673" s="192"/>
      <c r="F673" s="192"/>
      <c r="G673" s="192"/>
      <c r="H673" s="168"/>
      <c r="I673" s="168"/>
      <c r="J673" s="9" t="s">
        <v>111</v>
      </c>
      <c r="K673" s="6" t="s">
        <v>112</v>
      </c>
      <c r="L673" s="6" t="s">
        <v>85</v>
      </c>
      <c r="M673" s="6">
        <v>1</v>
      </c>
      <c r="N673" s="179"/>
      <c r="O673" s="182"/>
      <c r="P673" s="168"/>
      <c r="Q673" s="168"/>
      <c r="R673" s="171"/>
      <c r="S673" s="171"/>
      <c r="T673" s="198"/>
      <c r="U673" s="198"/>
      <c r="V673" s="228"/>
      <c r="W673" s="228"/>
      <c r="X673" s="259"/>
      <c r="Y673" s="228"/>
      <c r="Z673" s="228"/>
      <c r="AA673" s="259"/>
      <c r="AB673" s="259"/>
      <c r="AC673" s="179"/>
      <c r="AD673" s="201"/>
      <c r="AE673" s="201"/>
      <c r="AF673" s="168"/>
      <c r="AG673" s="179"/>
      <c r="AH673" s="179"/>
      <c r="AI673" s="179"/>
      <c r="AJ673" s="168"/>
    </row>
    <row r="674" spans="2:36" s="63" customFormat="1" ht="59.15" customHeight="1" x14ac:dyDescent="0.35">
      <c r="B674" s="169"/>
      <c r="C674" s="173"/>
      <c r="D674" s="169"/>
      <c r="E674" s="193"/>
      <c r="F674" s="193"/>
      <c r="G674" s="193"/>
      <c r="H674" s="169"/>
      <c r="I674" s="169"/>
      <c r="J674" s="9" t="s">
        <v>127</v>
      </c>
      <c r="K674" s="6" t="s">
        <v>128</v>
      </c>
      <c r="L674" s="6" t="s">
        <v>85</v>
      </c>
      <c r="M674" s="6">
        <v>45</v>
      </c>
      <c r="N674" s="196"/>
      <c r="O674" s="182"/>
      <c r="P674" s="169"/>
      <c r="Q674" s="169"/>
      <c r="R674" s="172"/>
      <c r="S674" s="172"/>
      <c r="T674" s="190"/>
      <c r="U674" s="190"/>
      <c r="V674" s="229"/>
      <c r="W674" s="229"/>
      <c r="X674" s="260"/>
      <c r="Y674" s="229"/>
      <c r="Z674" s="229"/>
      <c r="AA674" s="260"/>
      <c r="AB674" s="260"/>
      <c r="AC674" s="196"/>
      <c r="AD674" s="202"/>
      <c r="AE674" s="202"/>
      <c r="AF674" s="169"/>
      <c r="AG674" s="196"/>
      <c r="AH674" s="196"/>
      <c r="AI674" s="196"/>
      <c r="AJ674" s="169"/>
    </row>
    <row r="675" spans="2:36" s="63" customFormat="1" ht="132" customHeight="1" x14ac:dyDescent="0.35">
      <c r="B675" s="167" t="s">
        <v>574</v>
      </c>
      <c r="C675" s="173" t="s">
        <v>590</v>
      </c>
      <c r="D675" s="167" t="s">
        <v>106</v>
      </c>
      <c r="E675" s="195" t="s">
        <v>67</v>
      </c>
      <c r="F675" s="275" t="s">
        <v>134</v>
      </c>
      <c r="G675" s="195" t="s">
        <v>147</v>
      </c>
      <c r="H675" s="276" t="s">
        <v>70</v>
      </c>
      <c r="I675" s="276" t="s">
        <v>79</v>
      </c>
      <c r="J675" s="9" t="s">
        <v>215</v>
      </c>
      <c r="K675" s="6" t="s">
        <v>107</v>
      </c>
      <c r="L675" s="6" t="s">
        <v>86</v>
      </c>
      <c r="M675" s="6">
        <v>40</v>
      </c>
      <c r="N675" s="270" t="s">
        <v>108</v>
      </c>
      <c r="O675" s="182" t="s">
        <v>569</v>
      </c>
      <c r="P675" s="167" t="s">
        <v>75</v>
      </c>
      <c r="Q675" s="167" t="s">
        <v>76</v>
      </c>
      <c r="R675" s="170" t="s">
        <v>77</v>
      </c>
      <c r="S675" s="170" t="s">
        <v>109</v>
      </c>
      <c r="T675" s="189">
        <f>V675+Y675</f>
        <v>38520</v>
      </c>
      <c r="U675" s="189" t="s">
        <v>79</v>
      </c>
      <c r="V675" s="227">
        <v>32742</v>
      </c>
      <c r="W675" s="227" t="s">
        <v>98</v>
      </c>
      <c r="X675" s="177" t="s">
        <v>98</v>
      </c>
      <c r="Y675" s="227">
        <v>5778</v>
      </c>
      <c r="Z675" s="227" t="s">
        <v>98</v>
      </c>
      <c r="AA675" s="177" t="s">
        <v>98</v>
      </c>
      <c r="AB675" s="177">
        <v>3123.24</v>
      </c>
      <c r="AC675" s="178" t="s">
        <v>149</v>
      </c>
      <c r="AD675" s="211" t="s">
        <v>79</v>
      </c>
      <c r="AE675" s="211">
        <f>V675+Y675</f>
        <v>38520</v>
      </c>
      <c r="AF675" s="178" t="s">
        <v>79</v>
      </c>
      <c r="AG675" s="178" t="s">
        <v>33</v>
      </c>
      <c r="AH675" s="174" t="s">
        <v>162</v>
      </c>
      <c r="AI675" s="174" t="s">
        <v>164</v>
      </c>
      <c r="AJ675" s="178"/>
    </row>
    <row r="676" spans="2:36" s="63" customFormat="1" ht="86.15" customHeight="1" x14ac:dyDescent="0.35">
      <c r="B676" s="168"/>
      <c r="C676" s="173"/>
      <c r="D676" s="168"/>
      <c r="E676" s="192"/>
      <c r="F676" s="192"/>
      <c r="G676" s="192"/>
      <c r="H676" s="168"/>
      <c r="I676" s="168"/>
      <c r="J676" s="9" t="s">
        <v>111</v>
      </c>
      <c r="K676" s="6" t="s">
        <v>112</v>
      </c>
      <c r="L676" s="6" t="s">
        <v>85</v>
      </c>
      <c r="M676" s="6">
        <v>1</v>
      </c>
      <c r="N676" s="179"/>
      <c r="O676" s="182"/>
      <c r="P676" s="168"/>
      <c r="Q676" s="168"/>
      <c r="R676" s="171"/>
      <c r="S676" s="171"/>
      <c r="T676" s="198"/>
      <c r="U676" s="198"/>
      <c r="V676" s="228"/>
      <c r="W676" s="228"/>
      <c r="X676" s="259"/>
      <c r="Y676" s="228"/>
      <c r="Z676" s="228"/>
      <c r="AA676" s="259"/>
      <c r="AB676" s="259"/>
      <c r="AC676" s="179"/>
      <c r="AD676" s="201"/>
      <c r="AE676" s="201"/>
      <c r="AF676" s="168"/>
      <c r="AG676" s="179"/>
      <c r="AH676" s="174"/>
      <c r="AI676" s="174"/>
      <c r="AJ676" s="168"/>
    </row>
    <row r="677" spans="2:36" s="63" customFormat="1" ht="59.15" customHeight="1" x14ac:dyDescent="0.35">
      <c r="B677" s="169"/>
      <c r="C677" s="173"/>
      <c r="D677" s="169"/>
      <c r="E677" s="193"/>
      <c r="F677" s="193"/>
      <c r="G677" s="193"/>
      <c r="H677" s="169"/>
      <c r="I677" s="169"/>
      <c r="J677" s="9" t="s">
        <v>127</v>
      </c>
      <c r="K677" s="6" t="s">
        <v>128</v>
      </c>
      <c r="L677" s="6" t="s">
        <v>85</v>
      </c>
      <c r="M677" s="6">
        <v>36</v>
      </c>
      <c r="N677" s="196"/>
      <c r="O677" s="182"/>
      <c r="P677" s="169"/>
      <c r="Q677" s="169"/>
      <c r="R677" s="172"/>
      <c r="S677" s="172"/>
      <c r="T677" s="190"/>
      <c r="U677" s="190"/>
      <c r="V677" s="229"/>
      <c r="W677" s="229"/>
      <c r="X677" s="260"/>
      <c r="Y677" s="229"/>
      <c r="Z677" s="229"/>
      <c r="AA677" s="260"/>
      <c r="AB677" s="260"/>
      <c r="AC677" s="196"/>
      <c r="AD677" s="202"/>
      <c r="AE677" s="202"/>
      <c r="AF677" s="169"/>
      <c r="AG677" s="196"/>
      <c r="AH677" s="174"/>
      <c r="AI677" s="174"/>
      <c r="AJ677" s="169"/>
    </row>
    <row r="678" spans="2:36" s="63" customFormat="1" ht="132" customHeight="1" x14ac:dyDescent="0.35">
      <c r="B678" s="167" t="s">
        <v>575</v>
      </c>
      <c r="C678" s="173" t="s">
        <v>591</v>
      </c>
      <c r="D678" s="167" t="s">
        <v>106</v>
      </c>
      <c r="E678" s="195" t="s">
        <v>67</v>
      </c>
      <c r="F678" s="275" t="s">
        <v>134</v>
      </c>
      <c r="G678" s="195" t="s">
        <v>147</v>
      </c>
      <c r="H678" s="276" t="s">
        <v>70</v>
      </c>
      <c r="I678" s="276" t="s">
        <v>79</v>
      </c>
      <c r="J678" s="9" t="s">
        <v>215</v>
      </c>
      <c r="K678" s="6" t="s">
        <v>107</v>
      </c>
      <c r="L678" s="6" t="s">
        <v>86</v>
      </c>
      <c r="M678" s="6">
        <v>40</v>
      </c>
      <c r="N678" s="270" t="s">
        <v>108</v>
      </c>
      <c r="O678" s="182" t="s">
        <v>569</v>
      </c>
      <c r="P678" s="167" t="s">
        <v>75</v>
      </c>
      <c r="Q678" s="167" t="s">
        <v>76</v>
      </c>
      <c r="R678" s="170" t="s">
        <v>77</v>
      </c>
      <c r="S678" s="170" t="s">
        <v>109</v>
      </c>
      <c r="T678" s="189">
        <f>V678+Y678</f>
        <v>68480.009999999995</v>
      </c>
      <c r="U678" s="189" t="s">
        <v>79</v>
      </c>
      <c r="V678" s="227">
        <v>58208</v>
      </c>
      <c r="W678" s="227" t="s">
        <v>98</v>
      </c>
      <c r="X678" s="177" t="s">
        <v>98</v>
      </c>
      <c r="Y678" s="227">
        <v>10272.01</v>
      </c>
      <c r="Z678" s="227" t="s">
        <v>98</v>
      </c>
      <c r="AA678" s="177" t="s">
        <v>98</v>
      </c>
      <c r="AB678" s="177">
        <v>5552.43</v>
      </c>
      <c r="AC678" s="178" t="s">
        <v>149</v>
      </c>
      <c r="AD678" s="211" t="s">
        <v>79</v>
      </c>
      <c r="AE678" s="211">
        <f>V678+Y678</f>
        <v>68480.009999999995</v>
      </c>
      <c r="AF678" s="178" t="s">
        <v>79</v>
      </c>
      <c r="AG678" s="178" t="s">
        <v>33</v>
      </c>
      <c r="AH678" s="174" t="s">
        <v>162</v>
      </c>
      <c r="AI678" s="174" t="s">
        <v>164</v>
      </c>
      <c r="AJ678" s="178"/>
    </row>
    <row r="679" spans="2:36" s="63" customFormat="1" ht="86.15" customHeight="1" x14ac:dyDescent="0.35">
      <c r="B679" s="168"/>
      <c r="C679" s="173"/>
      <c r="D679" s="168"/>
      <c r="E679" s="192"/>
      <c r="F679" s="192"/>
      <c r="G679" s="192"/>
      <c r="H679" s="168"/>
      <c r="I679" s="168"/>
      <c r="J679" s="9" t="s">
        <v>111</v>
      </c>
      <c r="K679" s="6" t="s">
        <v>112</v>
      </c>
      <c r="L679" s="6" t="s">
        <v>85</v>
      </c>
      <c r="M679" s="6">
        <v>1</v>
      </c>
      <c r="N679" s="179"/>
      <c r="O679" s="182"/>
      <c r="P679" s="168"/>
      <c r="Q679" s="168"/>
      <c r="R679" s="171"/>
      <c r="S679" s="171"/>
      <c r="T679" s="198"/>
      <c r="U679" s="198"/>
      <c r="V679" s="228"/>
      <c r="W679" s="228"/>
      <c r="X679" s="259"/>
      <c r="Y679" s="228"/>
      <c r="Z679" s="228"/>
      <c r="AA679" s="259"/>
      <c r="AB679" s="259"/>
      <c r="AC679" s="179"/>
      <c r="AD679" s="201"/>
      <c r="AE679" s="201"/>
      <c r="AF679" s="168"/>
      <c r="AG679" s="179"/>
      <c r="AH679" s="174"/>
      <c r="AI679" s="174"/>
      <c r="AJ679" s="168"/>
    </row>
    <row r="680" spans="2:36" s="63" customFormat="1" ht="59.15" customHeight="1" x14ac:dyDescent="0.35">
      <c r="B680" s="169"/>
      <c r="C680" s="173"/>
      <c r="D680" s="169"/>
      <c r="E680" s="193"/>
      <c r="F680" s="193"/>
      <c r="G680" s="193"/>
      <c r="H680" s="169"/>
      <c r="I680" s="169"/>
      <c r="J680" s="9" t="s">
        <v>127</v>
      </c>
      <c r="K680" s="6" t="s">
        <v>128</v>
      </c>
      <c r="L680" s="6" t="s">
        <v>85</v>
      </c>
      <c r="M680" s="6">
        <v>32</v>
      </c>
      <c r="N680" s="196"/>
      <c r="O680" s="182"/>
      <c r="P680" s="169"/>
      <c r="Q680" s="169"/>
      <c r="R680" s="172"/>
      <c r="S680" s="172"/>
      <c r="T680" s="190"/>
      <c r="U680" s="190"/>
      <c r="V680" s="229"/>
      <c r="W680" s="229"/>
      <c r="X680" s="260"/>
      <c r="Y680" s="229"/>
      <c r="Z680" s="229"/>
      <c r="AA680" s="260"/>
      <c r="AB680" s="260"/>
      <c r="AC680" s="196"/>
      <c r="AD680" s="202"/>
      <c r="AE680" s="202"/>
      <c r="AF680" s="169"/>
      <c r="AG680" s="196"/>
      <c r="AH680" s="174"/>
      <c r="AI680" s="174"/>
      <c r="AJ680" s="169"/>
    </row>
    <row r="681" spans="2:36" s="63" customFormat="1" ht="132" customHeight="1" x14ac:dyDescent="0.35">
      <c r="B681" s="167" t="s">
        <v>576</v>
      </c>
      <c r="C681" s="173" t="s">
        <v>592</v>
      </c>
      <c r="D681" s="167" t="s">
        <v>106</v>
      </c>
      <c r="E681" s="195" t="s">
        <v>67</v>
      </c>
      <c r="F681" s="275" t="s">
        <v>134</v>
      </c>
      <c r="G681" s="195" t="s">
        <v>147</v>
      </c>
      <c r="H681" s="276" t="s">
        <v>70</v>
      </c>
      <c r="I681" s="276" t="s">
        <v>79</v>
      </c>
      <c r="J681" s="9" t="s">
        <v>215</v>
      </c>
      <c r="K681" s="6" t="s">
        <v>107</v>
      </c>
      <c r="L681" s="6" t="s">
        <v>86</v>
      </c>
      <c r="M681" s="6">
        <v>40</v>
      </c>
      <c r="N681" s="270" t="s">
        <v>108</v>
      </c>
      <c r="O681" s="182" t="s">
        <v>569</v>
      </c>
      <c r="P681" s="167" t="s">
        <v>75</v>
      </c>
      <c r="Q681" s="167" t="s">
        <v>76</v>
      </c>
      <c r="R681" s="170" t="s">
        <v>77</v>
      </c>
      <c r="S681" s="170" t="s">
        <v>109</v>
      </c>
      <c r="T681" s="189">
        <f>V681+Y681</f>
        <v>27820</v>
      </c>
      <c r="U681" s="189" t="s">
        <v>79</v>
      </c>
      <c r="V681" s="227">
        <v>23647</v>
      </c>
      <c r="W681" s="227" t="s">
        <v>98</v>
      </c>
      <c r="X681" s="177" t="s">
        <v>98</v>
      </c>
      <c r="Y681" s="227">
        <v>4173</v>
      </c>
      <c r="Z681" s="227" t="s">
        <v>98</v>
      </c>
      <c r="AA681" s="177" t="s">
        <v>98</v>
      </c>
      <c r="AB681" s="177">
        <v>2255.6799999999998</v>
      </c>
      <c r="AC681" s="178" t="s">
        <v>149</v>
      </c>
      <c r="AD681" s="211" t="s">
        <v>79</v>
      </c>
      <c r="AE681" s="211">
        <f>V681+Y681</f>
        <v>27820</v>
      </c>
      <c r="AF681" s="178" t="s">
        <v>79</v>
      </c>
      <c r="AG681" s="178" t="s">
        <v>33</v>
      </c>
      <c r="AH681" s="174" t="s">
        <v>162</v>
      </c>
      <c r="AI681" s="174" t="s">
        <v>164</v>
      </c>
      <c r="AJ681" s="178"/>
    </row>
    <row r="682" spans="2:36" s="63" customFormat="1" ht="86.15" customHeight="1" x14ac:dyDescent="0.35">
      <c r="B682" s="168"/>
      <c r="C682" s="173"/>
      <c r="D682" s="168"/>
      <c r="E682" s="192"/>
      <c r="F682" s="192"/>
      <c r="G682" s="192"/>
      <c r="H682" s="168"/>
      <c r="I682" s="168"/>
      <c r="J682" s="9" t="s">
        <v>111</v>
      </c>
      <c r="K682" s="6" t="s">
        <v>112</v>
      </c>
      <c r="L682" s="6" t="s">
        <v>85</v>
      </c>
      <c r="M682" s="6">
        <v>1</v>
      </c>
      <c r="N682" s="179"/>
      <c r="O682" s="182"/>
      <c r="P682" s="168"/>
      <c r="Q682" s="168"/>
      <c r="R682" s="171"/>
      <c r="S682" s="171"/>
      <c r="T682" s="198"/>
      <c r="U682" s="198"/>
      <c r="V682" s="228"/>
      <c r="W682" s="228"/>
      <c r="X682" s="259"/>
      <c r="Y682" s="228"/>
      <c r="Z682" s="228"/>
      <c r="AA682" s="259"/>
      <c r="AB682" s="259"/>
      <c r="AC682" s="179"/>
      <c r="AD682" s="201"/>
      <c r="AE682" s="201"/>
      <c r="AF682" s="168"/>
      <c r="AG682" s="179"/>
      <c r="AH682" s="174"/>
      <c r="AI682" s="174"/>
      <c r="AJ682" s="168"/>
    </row>
    <row r="683" spans="2:36" s="63" customFormat="1" ht="59.15" customHeight="1" x14ac:dyDescent="0.35">
      <c r="B683" s="169"/>
      <c r="C683" s="173"/>
      <c r="D683" s="169"/>
      <c r="E683" s="193"/>
      <c r="F683" s="193"/>
      <c r="G683" s="193"/>
      <c r="H683" s="169"/>
      <c r="I683" s="169"/>
      <c r="J683" s="9" t="s">
        <v>127</v>
      </c>
      <c r="K683" s="6" t="s">
        <v>128</v>
      </c>
      <c r="L683" s="6" t="s">
        <v>85</v>
      </c>
      <c r="M683" s="6">
        <v>20</v>
      </c>
      <c r="N683" s="196"/>
      <c r="O683" s="182"/>
      <c r="P683" s="169"/>
      <c r="Q683" s="169"/>
      <c r="R683" s="172"/>
      <c r="S683" s="172"/>
      <c r="T683" s="190"/>
      <c r="U683" s="190"/>
      <c r="V683" s="229"/>
      <c r="W683" s="229"/>
      <c r="X683" s="260"/>
      <c r="Y683" s="229"/>
      <c r="Z683" s="229"/>
      <c r="AA683" s="260"/>
      <c r="AB683" s="260"/>
      <c r="AC683" s="196"/>
      <c r="AD683" s="202"/>
      <c r="AE683" s="202"/>
      <c r="AF683" s="169"/>
      <c r="AG683" s="196"/>
      <c r="AH683" s="174"/>
      <c r="AI683" s="174"/>
      <c r="AJ683" s="169"/>
    </row>
    <row r="684" spans="2:36" s="63" customFormat="1" ht="132" customHeight="1" x14ac:dyDescent="0.35">
      <c r="B684" s="167" t="s">
        <v>577</v>
      </c>
      <c r="C684" s="173" t="s">
        <v>593</v>
      </c>
      <c r="D684" s="167" t="s">
        <v>106</v>
      </c>
      <c r="E684" s="195" t="s">
        <v>67</v>
      </c>
      <c r="F684" s="275" t="s">
        <v>134</v>
      </c>
      <c r="G684" s="195" t="s">
        <v>147</v>
      </c>
      <c r="H684" s="276" t="s">
        <v>70</v>
      </c>
      <c r="I684" s="276" t="s">
        <v>79</v>
      </c>
      <c r="J684" s="9" t="s">
        <v>215</v>
      </c>
      <c r="K684" s="6" t="s">
        <v>107</v>
      </c>
      <c r="L684" s="6" t="s">
        <v>86</v>
      </c>
      <c r="M684" s="6">
        <v>40</v>
      </c>
      <c r="N684" s="270" t="s">
        <v>108</v>
      </c>
      <c r="O684" s="182" t="s">
        <v>569</v>
      </c>
      <c r="P684" s="167" t="s">
        <v>75</v>
      </c>
      <c r="Q684" s="167" t="s">
        <v>76</v>
      </c>
      <c r="R684" s="170" t="s">
        <v>77</v>
      </c>
      <c r="S684" s="170" t="s">
        <v>109</v>
      </c>
      <c r="T684" s="189">
        <f>V684+Y684</f>
        <v>48792</v>
      </c>
      <c r="U684" s="189" t="s">
        <v>79</v>
      </c>
      <c r="V684" s="227">
        <v>41473.199999999997</v>
      </c>
      <c r="W684" s="227" t="s">
        <v>98</v>
      </c>
      <c r="X684" s="177" t="s">
        <v>98</v>
      </c>
      <c r="Y684" s="227">
        <v>7318.8</v>
      </c>
      <c r="Z684" s="227" t="s">
        <v>98</v>
      </c>
      <c r="AA684" s="177" t="s">
        <v>98</v>
      </c>
      <c r="AB684" s="177">
        <v>3956.11</v>
      </c>
      <c r="AC684" s="178" t="s">
        <v>149</v>
      </c>
      <c r="AD684" s="211" t="s">
        <v>79</v>
      </c>
      <c r="AE684" s="211">
        <f>V684+Y684</f>
        <v>48792</v>
      </c>
      <c r="AF684" s="178" t="s">
        <v>79</v>
      </c>
      <c r="AG684" s="178" t="s">
        <v>33</v>
      </c>
      <c r="AH684" s="174" t="s">
        <v>162</v>
      </c>
      <c r="AI684" s="174" t="s">
        <v>164</v>
      </c>
      <c r="AJ684" s="178"/>
    </row>
    <row r="685" spans="2:36" s="63" customFormat="1" ht="86.15" customHeight="1" x14ac:dyDescent="0.35">
      <c r="B685" s="168"/>
      <c r="C685" s="173"/>
      <c r="D685" s="168"/>
      <c r="E685" s="192"/>
      <c r="F685" s="192"/>
      <c r="G685" s="192"/>
      <c r="H685" s="168"/>
      <c r="I685" s="168"/>
      <c r="J685" s="9" t="s">
        <v>111</v>
      </c>
      <c r="K685" s="6" t="s">
        <v>112</v>
      </c>
      <c r="L685" s="6" t="s">
        <v>85</v>
      </c>
      <c r="M685" s="6">
        <v>1</v>
      </c>
      <c r="N685" s="179"/>
      <c r="O685" s="182"/>
      <c r="P685" s="168"/>
      <c r="Q685" s="168"/>
      <c r="R685" s="171"/>
      <c r="S685" s="171"/>
      <c r="T685" s="198"/>
      <c r="U685" s="198"/>
      <c r="V685" s="228"/>
      <c r="W685" s="228"/>
      <c r="X685" s="259"/>
      <c r="Y685" s="228"/>
      <c r="Z685" s="228"/>
      <c r="AA685" s="259"/>
      <c r="AB685" s="259"/>
      <c r="AC685" s="179"/>
      <c r="AD685" s="201"/>
      <c r="AE685" s="201"/>
      <c r="AF685" s="168"/>
      <c r="AG685" s="179"/>
      <c r="AH685" s="174"/>
      <c r="AI685" s="174"/>
      <c r="AJ685" s="168"/>
    </row>
    <row r="686" spans="2:36" s="63" customFormat="1" ht="59.15" customHeight="1" x14ac:dyDescent="0.35">
      <c r="B686" s="169"/>
      <c r="C686" s="173"/>
      <c r="D686" s="169"/>
      <c r="E686" s="193"/>
      <c r="F686" s="193"/>
      <c r="G686" s="193"/>
      <c r="H686" s="169"/>
      <c r="I686" s="169"/>
      <c r="J686" s="9" t="s">
        <v>127</v>
      </c>
      <c r="K686" s="6" t="s">
        <v>128</v>
      </c>
      <c r="L686" s="6" t="s">
        <v>85</v>
      </c>
      <c r="M686" s="6">
        <v>24</v>
      </c>
      <c r="N686" s="196"/>
      <c r="O686" s="182"/>
      <c r="P686" s="169"/>
      <c r="Q686" s="169"/>
      <c r="R686" s="172"/>
      <c r="S686" s="172"/>
      <c r="T686" s="190"/>
      <c r="U686" s="190"/>
      <c r="V686" s="229"/>
      <c r="W686" s="229"/>
      <c r="X686" s="260"/>
      <c r="Y686" s="229"/>
      <c r="Z686" s="229"/>
      <c r="AA686" s="260"/>
      <c r="AB686" s="260"/>
      <c r="AC686" s="196"/>
      <c r="AD686" s="202"/>
      <c r="AE686" s="202"/>
      <c r="AF686" s="169"/>
      <c r="AG686" s="196"/>
      <c r="AH686" s="174"/>
      <c r="AI686" s="174"/>
      <c r="AJ686" s="169"/>
    </row>
    <row r="687" spans="2:36" s="63" customFormat="1" ht="132" customHeight="1" x14ac:dyDescent="0.35">
      <c r="B687" s="167" t="s">
        <v>578</v>
      </c>
      <c r="C687" s="173" t="s">
        <v>587</v>
      </c>
      <c r="D687" s="167" t="s">
        <v>106</v>
      </c>
      <c r="E687" s="195" t="s">
        <v>67</v>
      </c>
      <c r="F687" s="275" t="s">
        <v>134</v>
      </c>
      <c r="G687" s="195" t="s">
        <v>147</v>
      </c>
      <c r="H687" s="276" t="s">
        <v>70</v>
      </c>
      <c r="I687" s="276" t="s">
        <v>79</v>
      </c>
      <c r="J687" s="9" t="s">
        <v>215</v>
      </c>
      <c r="K687" s="6" t="s">
        <v>107</v>
      </c>
      <c r="L687" s="6" t="s">
        <v>86</v>
      </c>
      <c r="M687" s="6">
        <v>40</v>
      </c>
      <c r="N687" s="270" t="s">
        <v>108</v>
      </c>
      <c r="O687" s="182" t="s">
        <v>569</v>
      </c>
      <c r="P687" s="167" t="s">
        <v>75</v>
      </c>
      <c r="Q687" s="167" t="s">
        <v>76</v>
      </c>
      <c r="R687" s="170" t="s">
        <v>77</v>
      </c>
      <c r="S687" s="170" t="s">
        <v>109</v>
      </c>
      <c r="T687" s="189">
        <f>V687+Y687</f>
        <v>226840</v>
      </c>
      <c r="U687" s="189" t="s">
        <v>79</v>
      </c>
      <c r="V687" s="227">
        <v>192814</v>
      </c>
      <c r="W687" s="227" t="s">
        <v>98</v>
      </c>
      <c r="X687" s="177" t="s">
        <v>98</v>
      </c>
      <c r="Y687" s="227">
        <v>34026</v>
      </c>
      <c r="Z687" s="227" t="s">
        <v>98</v>
      </c>
      <c r="AA687" s="177" t="s">
        <v>98</v>
      </c>
      <c r="AB687" s="177">
        <v>18392.439999999999</v>
      </c>
      <c r="AC687" s="178" t="s">
        <v>149</v>
      </c>
      <c r="AD687" s="211" t="s">
        <v>79</v>
      </c>
      <c r="AE687" s="211">
        <f>V687+Y687</f>
        <v>226840</v>
      </c>
      <c r="AF687" s="178" t="s">
        <v>79</v>
      </c>
      <c r="AG687" s="178" t="s">
        <v>33</v>
      </c>
      <c r="AH687" s="174" t="s">
        <v>580</v>
      </c>
      <c r="AI687" s="174" t="s">
        <v>762</v>
      </c>
      <c r="AJ687" s="178"/>
    </row>
    <row r="688" spans="2:36" s="63" customFormat="1" ht="86.15" customHeight="1" x14ac:dyDescent="0.35">
      <c r="B688" s="168"/>
      <c r="C688" s="173"/>
      <c r="D688" s="168"/>
      <c r="E688" s="192"/>
      <c r="F688" s="192"/>
      <c r="G688" s="192"/>
      <c r="H688" s="168"/>
      <c r="I688" s="168"/>
      <c r="J688" s="9" t="s">
        <v>111</v>
      </c>
      <c r="K688" s="6" t="s">
        <v>112</v>
      </c>
      <c r="L688" s="6" t="s">
        <v>85</v>
      </c>
      <c r="M688" s="68">
        <v>1</v>
      </c>
      <c r="N688" s="179"/>
      <c r="O688" s="182"/>
      <c r="P688" s="168"/>
      <c r="Q688" s="168"/>
      <c r="R688" s="171"/>
      <c r="S688" s="171"/>
      <c r="T688" s="198"/>
      <c r="U688" s="198"/>
      <c r="V688" s="228"/>
      <c r="W688" s="228"/>
      <c r="X688" s="259"/>
      <c r="Y688" s="228"/>
      <c r="Z688" s="228"/>
      <c r="AA688" s="259"/>
      <c r="AB688" s="259"/>
      <c r="AC688" s="179"/>
      <c r="AD688" s="201"/>
      <c r="AE688" s="201"/>
      <c r="AF688" s="168"/>
      <c r="AG688" s="179"/>
      <c r="AH688" s="174"/>
      <c r="AI688" s="174"/>
      <c r="AJ688" s="168"/>
    </row>
    <row r="689" spans="2:36" s="63" customFormat="1" ht="59.15" customHeight="1" x14ac:dyDescent="0.35">
      <c r="B689" s="169"/>
      <c r="C689" s="173"/>
      <c r="D689" s="169"/>
      <c r="E689" s="193"/>
      <c r="F689" s="193"/>
      <c r="G689" s="193"/>
      <c r="H689" s="169"/>
      <c r="I689" s="169"/>
      <c r="J689" s="9" t="s">
        <v>127</v>
      </c>
      <c r="K689" s="6" t="s">
        <v>128</v>
      </c>
      <c r="L689" s="6" t="s">
        <v>85</v>
      </c>
      <c r="M689" s="6" t="s">
        <v>579</v>
      </c>
      <c r="N689" s="196"/>
      <c r="O689" s="182"/>
      <c r="P689" s="169"/>
      <c r="Q689" s="169"/>
      <c r="R689" s="172"/>
      <c r="S689" s="172"/>
      <c r="T689" s="190"/>
      <c r="U689" s="190"/>
      <c r="V689" s="229"/>
      <c r="W689" s="229"/>
      <c r="X689" s="260"/>
      <c r="Y689" s="229"/>
      <c r="Z689" s="229"/>
      <c r="AA689" s="260"/>
      <c r="AB689" s="260"/>
      <c r="AC689" s="196"/>
      <c r="AD689" s="202"/>
      <c r="AE689" s="202"/>
      <c r="AF689" s="169"/>
      <c r="AG689" s="196"/>
      <c r="AH689" s="174"/>
      <c r="AI689" s="174"/>
      <c r="AJ689" s="169"/>
    </row>
    <row r="690" spans="2:36" s="63" customFormat="1" ht="132" customHeight="1" x14ac:dyDescent="0.35">
      <c r="B690" s="167" t="s">
        <v>581</v>
      </c>
      <c r="C690" s="173" t="s">
        <v>594</v>
      </c>
      <c r="D690" s="167" t="s">
        <v>106</v>
      </c>
      <c r="E690" s="195" t="s">
        <v>67</v>
      </c>
      <c r="F690" s="275" t="s">
        <v>134</v>
      </c>
      <c r="G690" s="195" t="s">
        <v>147</v>
      </c>
      <c r="H690" s="276" t="s">
        <v>70</v>
      </c>
      <c r="I690" s="276" t="s">
        <v>79</v>
      </c>
      <c r="J690" s="9" t="s">
        <v>215</v>
      </c>
      <c r="K690" s="6" t="s">
        <v>107</v>
      </c>
      <c r="L690" s="6" t="s">
        <v>86</v>
      </c>
      <c r="M690" s="6">
        <v>40</v>
      </c>
      <c r="N690" s="270" t="s">
        <v>108</v>
      </c>
      <c r="O690" s="182" t="s">
        <v>569</v>
      </c>
      <c r="P690" s="167" t="s">
        <v>75</v>
      </c>
      <c r="Q690" s="167" t="s">
        <v>76</v>
      </c>
      <c r="R690" s="170" t="s">
        <v>77</v>
      </c>
      <c r="S690" s="170" t="s">
        <v>109</v>
      </c>
      <c r="T690" s="189">
        <f>V690+Y690</f>
        <v>29960</v>
      </c>
      <c r="U690" s="189" t="s">
        <v>79</v>
      </c>
      <c r="V690" s="227">
        <v>25466</v>
      </c>
      <c r="W690" s="227" t="s">
        <v>98</v>
      </c>
      <c r="X690" s="177" t="s">
        <v>98</v>
      </c>
      <c r="Y690" s="227">
        <v>4494</v>
      </c>
      <c r="Z690" s="227" t="s">
        <v>98</v>
      </c>
      <c r="AA690" s="177" t="s">
        <v>98</v>
      </c>
      <c r="AB690" s="177">
        <v>2429.19</v>
      </c>
      <c r="AC690" s="178" t="s">
        <v>149</v>
      </c>
      <c r="AD690" s="211" t="s">
        <v>79</v>
      </c>
      <c r="AE690" s="211">
        <f>V690+Y690</f>
        <v>29960</v>
      </c>
      <c r="AF690" s="178" t="s">
        <v>79</v>
      </c>
      <c r="AG690" s="178" t="s">
        <v>33</v>
      </c>
      <c r="AH690" s="174" t="s">
        <v>268</v>
      </c>
      <c r="AI690" s="174" t="s">
        <v>170</v>
      </c>
      <c r="AJ690" s="178"/>
    </row>
    <row r="691" spans="2:36" s="63" customFormat="1" ht="86.15" customHeight="1" x14ac:dyDescent="0.35">
      <c r="B691" s="168"/>
      <c r="C691" s="173"/>
      <c r="D691" s="168"/>
      <c r="E691" s="192"/>
      <c r="F691" s="192"/>
      <c r="G691" s="192"/>
      <c r="H691" s="168"/>
      <c r="I691" s="168"/>
      <c r="J691" s="9" t="s">
        <v>111</v>
      </c>
      <c r="K691" s="6" t="s">
        <v>112</v>
      </c>
      <c r="L691" s="6" t="s">
        <v>85</v>
      </c>
      <c r="M691" s="68">
        <v>1</v>
      </c>
      <c r="N691" s="179"/>
      <c r="O691" s="182"/>
      <c r="P691" s="168"/>
      <c r="Q691" s="168"/>
      <c r="R691" s="171"/>
      <c r="S691" s="171"/>
      <c r="T691" s="198"/>
      <c r="U691" s="198"/>
      <c r="V691" s="228"/>
      <c r="W691" s="228"/>
      <c r="X691" s="259"/>
      <c r="Y691" s="228"/>
      <c r="Z691" s="228"/>
      <c r="AA691" s="259"/>
      <c r="AB691" s="259"/>
      <c r="AC691" s="179"/>
      <c r="AD691" s="201"/>
      <c r="AE691" s="201"/>
      <c r="AF691" s="168"/>
      <c r="AG691" s="179"/>
      <c r="AH691" s="174"/>
      <c r="AI691" s="174"/>
      <c r="AJ691" s="168"/>
    </row>
    <row r="692" spans="2:36" s="63" customFormat="1" ht="59.15" customHeight="1" x14ac:dyDescent="0.35">
      <c r="B692" s="169"/>
      <c r="C692" s="173"/>
      <c r="D692" s="169"/>
      <c r="E692" s="193"/>
      <c r="F692" s="193"/>
      <c r="G692" s="193"/>
      <c r="H692" s="169"/>
      <c r="I692" s="169"/>
      <c r="J692" s="9" t="s">
        <v>127</v>
      </c>
      <c r="K692" s="6" t="s">
        <v>128</v>
      </c>
      <c r="L692" s="6" t="s">
        <v>85</v>
      </c>
      <c r="M692" s="6">
        <v>20</v>
      </c>
      <c r="N692" s="196"/>
      <c r="O692" s="182"/>
      <c r="P692" s="169"/>
      <c r="Q692" s="169"/>
      <c r="R692" s="172"/>
      <c r="S692" s="172"/>
      <c r="T692" s="190"/>
      <c r="U692" s="190"/>
      <c r="V692" s="229"/>
      <c r="W692" s="229"/>
      <c r="X692" s="260"/>
      <c r="Y692" s="229"/>
      <c r="Z692" s="229"/>
      <c r="AA692" s="260"/>
      <c r="AB692" s="260"/>
      <c r="AC692" s="196"/>
      <c r="AD692" s="202"/>
      <c r="AE692" s="202"/>
      <c r="AF692" s="169"/>
      <c r="AG692" s="196"/>
      <c r="AH692" s="174"/>
      <c r="AI692" s="174"/>
      <c r="AJ692" s="169"/>
    </row>
    <row r="693" spans="2:36" s="63" customFormat="1" ht="132" customHeight="1" x14ac:dyDescent="0.35">
      <c r="B693" s="167" t="s">
        <v>582</v>
      </c>
      <c r="C693" s="173" t="s">
        <v>595</v>
      </c>
      <c r="D693" s="167" t="s">
        <v>106</v>
      </c>
      <c r="E693" s="195" t="s">
        <v>67</v>
      </c>
      <c r="F693" s="275" t="s">
        <v>134</v>
      </c>
      <c r="G693" s="195" t="s">
        <v>147</v>
      </c>
      <c r="H693" s="276" t="s">
        <v>70</v>
      </c>
      <c r="I693" s="276" t="s">
        <v>79</v>
      </c>
      <c r="J693" s="9" t="s">
        <v>215</v>
      </c>
      <c r="K693" s="6" t="s">
        <v>107</v>
      </c>
      <c r="L693" s="6" t="s">
        <v>86</v>
      </c>
      <c r="M693" s="6">
        <v>40</v>
      </c>
      <c r="N693" s="270" t="s">
        <v>108</v>
      </c>
      <c r="O693" s="182" t="s">
        <v>569</v>
      </c>
      <c r="P693" s="167" t="s">
        <v>75</v>
      </c>
      <c r="Q693" s="167" t="s">
        <v>76</v>
      </c>
      <c r="R693" s="170" t="s">
        <v>77</v>
      </c>
      <c r="S693" s="170" t="s">
        <v>109</v>
      </c>
      <c r="T693" s="189">
        <f>V693+Y693</f>
        <v>85600</v>
      </c>
      <c r="U693" s="189" t="s">
        <v>79</v>
      </c>
      <c r="V693" s="227">
        <v>72760</v>
      </c>
      <c r="W693" s="227" t="s">
        <v>98</v>
      </c>
      <c r="X693" s="177" t="s">
        <v>98</v>
      </c>
      <c r="Y693" s="227">
        <v>12840</v>
      </c>
      <c r="Z693" s="227" t="s">
        <v>98</v>
      </c>
      <c r="AA693" s="177" t="s">
        <v>98</v>
      </c>
      <c r="AB693" s="177">
        <v>6940.54</v>
      </c>
      <c r="AC693" s="178" t="s">
        <v>149</v>
      </c>
      <c r="AD693" s="211" t="s">
        <v>79</v>
      </c>
      <c r="AE693" s="211">
        <f>V693+Y693</f>
        <v>85600</v>
      </c>
      <c r="AF693" s="178" t="s">
        <v>79</v>
      </c>
      <c r="AG693" s="178" t="s">
        <v>33</v>
      </c>
      <c r="AH693" s="174" t="s">
        <v>268</v>
      </c>
      <c r="AI693" s="174" t="s">
        <v>170</v>
      </c>
      <c r="AJ693" s="178"/>
    </row>
    <row r="694" spans="2:36" s="63" customFormat="1" ht="86.15" customHeight="1" x14ac:dyDescent="0.35">
      <c r="B694" s="168"/>
      <c r="C694" s="173"/>
      <c r="D694" s="168"/>
      <c r="E694" s="192"/>
      <c r="F694" s="192"/>
      <c r="G694" s="192"/>
      <c r="H694" s="168"/>
      <c r="I694" s="168"/>
      <c r="J694" s="9" t="s">
        <v>111</v>
      </c>
      <c r="K694" s="6" t="s">
        <v>112</v>
      </c>
      <c r="L694" s="6" t="s">
        <v>85</v>
      </c>
      <c r="M694" s="68">
        <v>1</v>
      </c>
      <c r="N694" s="179"/>
      <c r="O694" s="182"/>
      <c r="P694" s="168"/>
      <c r="Q694" s="168"/>
      <c r="R694" s="171"/>
      <c r="S694" s="171"/>
      <c r="T694" s="198"/>
      <c r="U694" s="198"/>
      <c r="V694" s="228"/>
      <c r="W694" s="228"/>
      <c r="X694" s="259"/>
      <c r="Y694" s="228"/>
      <c r="Z694" s="228"/>
      <c r="AA694" s="259"/>
      <c r="AB694" s="259"/>
      <c r="AC694" s="179"/>
      <c r="AD694" s="201"/>
      <c r="AE694" s="201"/>
      <c r="AF694" s="168"/>
      <c r="AG694" s="179"/>
      <c r="AH694" s="174"/>
      <c r="AI694" s="174"/>
      <c r="AJ694" s="168"/>
    </row>
    <row r="695" spans="2:36" s="63" customFormat="1" ht="59.15" customHeight="1" x14ac:dyDescent="0.35">
      <c r="B695" s="169"/>
      <c r="C695" s="173"/>
      <c r="D695" s="169"/>
      <c r="E695" s="193"/>
      <c r="F695" s="193"/>
      <c r="G695" s="193"/>
      <c r="H695" s="169"/>
      <c r="I695" s="169"/>
      <c r="J695" s="9" t="s">
        <v>127</v>
      </c>
      <c r="K695" s="6" t="s">
        <v>128</v>
      </c>
      <c r="L695" s="6" t="s">
        <v>85</v>
      </c>
      <c r="M695" s="6">
        <v>40</v>
      </c>
      <c r="N695" s="196"/>
      <c r="O695" s="182"/>
      <c r="P695" s="169"/>
      <c r="Q695" s="169"/>
      <c r="R695" s="172"/>
      <c r="S695" s="172"/>
      <c r="T695" s="190"/>
      <c r="U695" s="190"/>
      <c r="V695" s="229"/>
      <c r="W695" s="229"/>
      <c r="X695" s="260"/>
      <c r="Y695" s="229"/>
      <c r="Z695" s="229"/>
      <c r="AA695" s="260"/>
      <c r="AB695" s="260"/>
      <c r="AC695" s="196"/>
      <c r="AD695" s="202"/>
      <c r="AE695" s="202"/>
      <c r="AF695" s="169"/>
      <c r="AG695" s="196"/>
      <c r="AH695" s="174"/>
      <c r="AI695" s="174"/>
      <c r="AJ695" s="169"/>
    </row>
    <row r="696" spans="2:36" s="3" customFormat="1" ht="52" customHeight="1" x14ac:dyDescent="0.3">
      <c r="B696" s="173" t="s">
        <v>583</v>
      </c>
      <c r="C696" s="173" t="s">
        <v>598</v>
      </c>
      <c r="D696" s="173" t="s">
        <v>66</v>
      </c>
      <c r="E696" s="182" t="s">
        <v>67</v>
      </c>
      <c r="F696" s="182" t="s">
        <v>132</v>
      </c>
      <c r="G696" s="182" t="s">
        <v>69</v>
      </c>
      <c r="H696" s="173" t="s">
        <v>70</v>
      </c>
      <c r="I696" s="173" t="s">
        <v>79</v>
      </c>
      <c r="J696" s="9" t="s">
        <v>113</v>
      </c>
      <c r="K696" s="6" t="s">
        <v>114</v>
      </c>
      <c r="L696" s="6" t="s">
        <v>115</v>
      </c>
      <c r="M696" s="6">
        <v>1</v>
      </c>
      <c r="N696" s="174" t="s">
        <v>108</v>
      </c>
      <c r="O696" s="195" t="s">
        <v>600</v>
      </c>
      <c r="P696" s="173" t="s">
        <v>75</v>
      </c>
      <c r="Q696" s="173" t="s">
        <v>76</v>
      </c>
      <c r="R696" s="191" t="s">
        <v>77</v>
      </c>
      <c r="S696" s="191" t="s">
        <v>109</v>
      </c>
      <c r="T696" s="197">
        <f>V696+Y696</f>
        <v>37450</v>
      </c>
      <c r="U696" s="197" t="s">
        <v>79</v>
      </c>
      <c r="V696" s="227">
        <v>31832.5</v>
      </c>
      <c r="W696" s="199" t="s">
        <v>98</v>
      </c>
      <c r="X696" s="199" t="s">
        <v>98</v>
      </c>
      <c r="Y696" s="227">
        <v>5617.5</v>
      </c>
      <c r="Z696" s="199" t="s">
        <v>98</v>
      </c>
      <c r="AA696" s="199" t="s">
        <v>98</v>
      </c>
      <c r="AB696" s="227">
        <v>3036.49</v>
      </c>
      <c r="AC696" s="174" t="s">
        <v>80</v>
      </c>
      <c r="AD696" s="175" t="s">
        <v>79</v>
      </c>
      <c r="AE696" s="175">
        <f>V696+Y696</f>
        <v>37450</v>
      </c>
      <c r="AF696" s="174" t="s">
        <v>79</v>
      </c>
      <c r="AG696" s="174" t="s">
        <v>33</v>
      </c>
      <c r="AH696" s="174" t="s">
        <v>268</v>
      </c>
      <c r="AI696" s="174" t="s">
        <v>170</v>
      </c>
      <c r="AJ696" s="174"/>
    </row>
    <row r="697" spans="2:36" s="3" customFormat="1" ht="65" x14ac:dyDescent="0.3">
      <c r="B697" s="173"/>
      <c r="C697" s="173"/>
      <c r="D697" s="173"/>
      <c r="E697" s="182"/>
      <c r="F697" s="182"/>
      <c r="G697" s="182"/>
      <c r="H697" s="173"/>
      <c r="I697" s="173"/>
      <c r="J697" s="9" t="s">
        <v>116</v>
      </c>
      <c r="K697" s="6" t="s">
        <v>117</v>
      </c>
      <c r="L697" s="6" t="s">
        <v>85</v>
      </c>
      <c r="M697" s="6">
        <v>1</v>
      </c>
      <c r="N697" s="174"/>
      <c r="O697" s="192"/>
      <c r="P697" s="173"/>
      <c r="Q697" s="173"/>
      <c r="R697" s="191"/>
      <c r="S697" s="191"/>
      <c r="T697" s="197"/>
      <c r="U697" s="197"/>
      <c r="V697" s="228"/>
      <c r="W697" s="199"/>
      <c r="X697" s="199"/>
      <c r="Y697" s="228"/>
      <c r="Z697" s="199"/>
      <c r="AA697" s="199"/>
      <c r="AB697" s="228"/>
      <c r="AC697" s="174"/>
      <c r="AD697" s="175"/>
      <c r="AE697" s="175"/>
      <c r="AF697" s="173"/>
      <c r="AG697" s="174"/>
      <c r="AH697" s="174"/>
      <c r="AI697" s="174"/>
      <c r="AJ697" s="173"/>
    </row>
    <row r="698" spans="2:36" s="3" customFormat="1" ht="52" x14ac:dyDescent="0.3">
      <c r="B698" s="173"/>
      <c r="C698" s="173"/>
      <c r="D698" s="173"/>
      <c r="E698" s="182"/>
      <c r="F698" s="182"/>
      <c r="G698" s="182"/>
      <c r="H698" s="173"/>
      <c r="I698" s="173"/>
      <c r="J698" s="9" t="s">
        <v>216</v>
      </c>
      <c r="K698" s="6" t="s">
        <v>118</v>
      </c>
      <c r="L698" s="6" t="s">
        <v>119</v>
      </c>
      <c r="M698" s="6">
        <v>1</v>
      </c>
      <c r="N698" s="174"/>
      <c r="O698" s="192"/>
      <c r="P698" s="173"/>
      <c r="Q698" s="173"/>
      <c r="R698" s="191"/>
      <c r="S698" s="191"/>
      <c r="T698" s="197"/>
      <c r="U698" s="197"/>
      <c r="V698" s="228"/>
      <c r="W698" s="199"/>
      <c r="X698" s="199"/>
      <c r="Y698" s="228"/>
      <c r="Z698" s="199"/>
      <c r="AA698" s="199"/>
      <c r="AB698" s="228"/>
      <c r="AC698" s="174"/>
      <c r="AD698" s="175"/>
      <c r="AE698" s="175"/>
      <c r="AF698" s="173"/>
      <c r="AG698" s="174"/>
      <c r="AH698" s="174"/>
      <c r="AI698" s="174"/>
      <c r="AJ698" s="173"/>
    </row>
    <row r="699" spans="2:36" s="3" customFormat="1" ht="26" x14ac:dyDescent="0.3">
      <c r="B699" s="173"/>
      <c r="C699" s="173"/>
      <c r="D699" s="173"/>
      <c r="E699" s="182"/>
      <c r="F699" s="182"/>
      <c r="G699" s="182"/>
      <c r="H699" s="173"/>
      <c r="I699" s="173"/>
      <c r="J699" s="9" t="s">
        <v>120</v>
      </c>
      <c r="K699" s="6" t="s">
        <v>121</v>
      </c>
      <c r="L699" s="6" t="s">
        <v>119</v>
      </c>
      <c r="M699" s="10">
        <v>1</v>
      </c>
      <c r="N699" s="174"/>
      <c r="O699" s="193"/>
      <c r="P699" s="173"/>
      <c r="Q699" s="173"/>
      <c r="R699" s="191"/>
      <c r="S699" s="191"/>
      <c r="T699" s="197"/>
      <c r="U699" s="197"/>
      <c r="V699" s="229"/>
      <c r="W699" s="199"/>
      <c r="X699" s="199"/>
      <c r="Y699" s="229"/>
      <c r="Z699" s="199"/>
      <c r="AA699" s="199"/>
      <c r="AB699" s="229"/>
      <c r="AC699" s="174"/>
      <c r="AD699" s="175"/>
      <c r="AE699" s="175"/>
      <c r="AF699" s="173"/>
      <c r="AG699" s="174"/>
      <c r="AH699" s="174"/>
      <c r="AI699" s="174"/>
      <c r="AJ699" s="173"/>
    </row>
    <row r="700" spans="2:36" s="63" customFormat="1" ht="132" customHeight="1" x14ac:dyDescent="0.35">
      <c r="B700" s="167" t="s">
        <v>584</v>
      </c>
      <c r="C700" s="173" t="s">
        <v>591</v>
      </c>
      <c r="D700" s="167" t="s">
        <v>106</v>
      </c>
      <c r="E700" s="195" t="s">
        <v>67</v>
      </c>
      <c r="F700" s="275" t="s">
        <v>134</v>
      </c>
      <c r="G700" s="195" t="s">
        <v>147</v>
      </c>
      <c r="H700" s="276" t="s">
        <v>70</v>
      </c>
      <c r="I700" s="276" t="s">
        <v>79</v>
      </c>
      <c r="J700" s="9" t="s">
        <v>215</v>
      </c>
      <c r="K700" s="6" t="s">
        <v>107</v>
      </c>
      <c r="L700" s="6" t="s">
        <v>86</v>
      </c>
      <c r="M700" s="6">
        <v>40</v>
      </c>
      <c r="N700" s="270" t="s">
        <v>108</v>
      </c>
      <c r="O700" s="182" t="s">
        <v>569</v>
      </c>
      <c r="P700" s="167" t="s">
        <v>75</v>
      </c>
      <c r="Q700" s="167" t="s">
        <v>76</v>
      </c>
      <c r="R700" s="170" t="s">
        <v>77</v>
      </c>
      <c r="S700" s="170" t="s">
        <v>109</v>
      </c>
      <c r="T700" s="189">
        <f>V700+Y700</f>
        <v>32099.99</v>
      </c>
      <c r="U700" s="189" t="s">
        <v>79</v>
      </c>
      <c r="V700" s="227">
        <v>27284.99</v>
      </c>
      <c r="W700" s="227" t="s">
        <v>98</v>
      </c>
      <c r="X700" s="227" t="s">
        <v>98</v>
      </c>
      <c r="Y700" s="227">
        <v>4815</v>
      </c>
      <c r="Z700" s="227" t="s">
        <v>98</v>
      </c>
      <c r="AA700" s="227" t="s">
        <v>98</v>
      </c>
      <c r="AB700" s="177">
        <v>2602.6999999999998</v>
      </c>
      <c r="AC700" s="178" t="s">
        <v>149</v>
      </c>
      <c r="AD700" s="211" t="s">
        <v>79</v>
      </c>
      <c r="AE700" s="211">
        <f>V700+Y700</f>
        <v>32099.99</v>
      </c>
      <c r="AF700" s="178" t="s">
        <v>79</v>
      </c>
      <c r="AG700" s="178" t="s">
        <v>33</v>
      </c>
      <c r="AH700" s="178" t="s">
        <v>268</v>
      </c>
      <c r="AI700" s="178" t="s">
        <v>170</v>
      </c>
      <c r="AJ700" s="178"/>
    </row>
    <row r="701" spans="2:36" s="63" customFormat="1" ht="86.15" customHeight="1" x14ac:dyDescent="0.35">
      <c r="B701" s="168"/>
      <c r="C701" s="173"/>
      <c r="D701" s="168"/>
      <c r="E701" s="192"/>
      <c r="F701" s="192"/>
      <c r="G701" s="192"/>
      <c r="H701" s="168"/>
      <c r="I701" s="168"/>
      <c r="J701" s="9" t="s">
        <v>111</v>
      </c>
      <c r="K701" s="6" t="s">
        <v>112</v>
      </c>
      <c r="L701" s="6" t="s">
        <v>85</v>
      </c>
      <c r="M701" s="68">
        <v>1</v>
      </c>
      <c r="N701" s="179"/>
      <c r="O701" s="182"/>
      <c r="P701" s="168"/>
      <c r="Q701" s="168"/>
      <c r="R701" s="171"/>
      <c r="S701" s="171"/>
      <c r="T701" s="198"/>
      <c r="U701" s="198"/>
      <c r="V701" s="228"/>
      <c r="W701" s="228"/>
      <c r="X701" s="228"/>
      <c r="Y701" s="228"/>
      <c r="Z701" s="228"/>
      <c r="AA701" s="228"/>
      <c r="AB701" s="259"/>
      <c r="AC701" s="179"/>
      <c r="AD701" s="201"/>
      <c r="AE701" s="201"/>
      <c r="AF701" s="168"/>
      <c r="AG701" s="179"/>
      <c r="AH701" s="179"/>
      <c r="AI701" s="179"/>
      <c r="AJ701" s="168"/>
    </row>
    <row r="702" spans="2:36" s="63" customFormat="1" ht="59.15" customHeight="1" x14ac:dyDescent="0.35">
      <c r="B702" s="169"/>
      <c r="C702" s="173"/>
      <c r="D702" s="169"/>
      <c r="E702" s="193"/>
      <c r="F702" s="193"/>
      <c r="G702" s="193"/>
      <c r="H702" s="169"/>
      <c r="I702" s="169"/>
      <c r="J702" s="9" t="s">
        <v>127</v>
      </c>
      <c r="K702" s="6" t="s">
        <v>128</v>
      </c>
      <c r="L702" s="6" t="s">
        <v>85</v>
      </c>
      <c r="M702" s="6">
        <v>15</v>
      </c>
      <c r="N702" s="196"/>
      <c r="O702" s="182"/>
      <c r="P702" s="169"/>
      <c r="Q702" s="169"/>
      <c r="R702" s="172"/>
      <c r="S702" s="172"/>
      <c r="T702" s="190"/>
      <c r="U702" s="190"/>
      <c r="V702" s="229"/>
      <c r="W702" s="229"/>
      <c r="X702" s="229"/>
      <c r="Y702" s="229"/>
      <c r="Z702" s="229"/>
      <c r="AA702" s="229"/>
      <c r="AB702" s="260"/>
      <c r="AC702" s="196"/>
      <c r="AD702" s="202"/>
      <c r="AE702" s="202"/>
      <c r="AF702" s="169"/>
      <c r="AG702" s="196"/>
      <c r="AH702" s="196"/>
      <c r="AI702" s="196"/>
      <c r="AJ702" s="169"/>
    </row>
    <row r="703" spans="2:36" s="63" customFormat="1" ht="132" customHeight="1" x14ac:dyDescent="0.35">
      <c r="B703" s="167" t="s">
        <v>291</v>
      </c>
      <c r="C703" s="167" t="s">
        <v>292</v>
      </c>
      <c r="D703" s="167" t="s">
        <v>106</v>
      </c>
      <c r="E703" s="195" t="s">
        <v>67</v>
      </c>
      <c r="F703" s="275" t="s">
        <v>134</v>
      </c>
      <c r="G703" s="195" t="s">
        <v>147</v>
      </c>
      <c r="H703" s="276" t="s">
        <v>70</v>
      </c>
      <c r="I703" s="276" t="s">
        <v>79</v>
      </c>
      <c r="J703" s="9" t="s">
        <v>215</v>
      </c>
      <c r="K703" s="6" t="s">
        <v>107</v>
      </c>
      <c r="L703" s="6" t="s">
        <v>86</v>
      </c>
      <c r="M703" s="6">
        <v>40</v>
      </c>
      <c r="N703" s="270" t="s">
        <v>108</v>
      </c>
      <c r="O703" s="167" t="s">
        <v>321</v>
      </c>
      <c r="P703" s="167" t="s">
        <v>75</v>
      </c>
      <c r="Q703" s="167" t="s">
        <v>76</v>
      </c>
      <c r="R703" s="170" t="s">
        <v>77</v>
      </c>
      <c r="S703" s="170" t="s">
        <v>109</v>
      </c>
      <c r="T703" s="189">
        <f>V703+Y703</f>
        <v>428000</v>
      </c>
      <c r="U703" s="189" t="s">
        <v>79</v>
      </c>
      <c r="V703" s="187">
        <v>363800</v>
      </c>
      <c r="W703" s="187" t="s">
        <v>79</v>
      </c>
      <c r="X703" s="187" t="s">
        <v>79</v>
      </c>
      <c r="Y703" s="187">
        <v>64200</v>
      </c>
      <c r="Z703" s="187" t="s">
        <v>98</v>
      </c>
      <c r="AA703" s="187" t="s">
        <v>79</v>
      </c>
      <c r="AB703" s="187">
        <v>37217.4</v>
      </c>
      <c r="AC703" s="178" t="s">
        <v>149</v>
      </c>
      <c r="AD703" s="211" t="s">
        <v>79</v>
      </c>
      <c r="AE703" s="211">
        <f>V703+Y703</f>
        <v>428000</v>
      </c>
      <c r="AF703" s="178" t="s">
        <v>79</v>
      </c>
      <c r="AG703" s="178" t="s">
        <v>33</v>
      </c>
      <c r="AH703" s="270" t="s">
        <v>161</v>
      </c>
      <c r="AI703" s="178" t="s">
        <v>162</v>
      </c>
      <c r="AJ703" s="178"/>
    </row>
    <row r="704" spans="2:36" s="63" customFormat="1" ht="86.15" customHeight="1" x14ac:dyDescent="0.35">
      <c r="B704" s="168"/>
      <c r="C704" s="168"/>
      <c r="D704" s="168"/>
      <c r="E704" s="192"/>
      <c r="F704" s="192"/>
      <c r="G704" s="192"/>
      <c r="H704" s="168"/>
      <c r="I704" s="168"/>
      <c r="J704" s="9" t="s">
        <v>111</v>
      </c>
      <c r="K704" s="6" t="s">
        <v>112</v>
      </c>
      <c r="L704" s="6" t="s">
        <v>85</v>
      </c>
      <c r="M704" s="6">
        <v>2</v>
      </c>
      <c r="N704" s="179"/>
      <c r="O704" s="168"/>
      <c r="P704" s="168"/>
      <c r="Q704" s="168"/>
      <c r="R704" s="171"/>
      <c r="S704" s="171"/>
      <c r="T704" s="198"/>
      <c r="U704" s="198"/>
      <c r="V704" s="200"/>
      <c r="W704" s="200"/>
      <c r="X704" s="200"/>
      <c r="Y704" s="200"/>
      <c r="Z704" s="200"/>
      <c r="AA704" s="200"/>
      <c r="AB704" s="200"/>
      <c r="AC704" s="179"/>
      <c r="AD704" s="201"/>
      <c r="AE704" s="201"/>
      <c r="AF704" s="168"/>
      <c r="AG704" s="179"/>
      <c r="AH704" s="179"/>
      <c r="AI704" s="179"/>
      <c r="AJ704" s="168"/>
    </row>
    <row r="705" spans="2:36" s="63" customFormat="1" ht="59.15" customHeight="1" x14ac:dyDescent="0.35">
      <c r="B705" s="169"/>
      <c r="C705" s="169"/>
      <c r="D705" s="169"/>
      <c r="E705" s="193"/>
      <c r="F705" s="193"/>
      <c r="G705" s="193"/>
      <c r="H705" s="169"/>
      <c r="I705" s="169"/>
      <c r="J705" s="9" t="s">
        <v>127</v>
      </c>
      <c r="K705" s="6" t="s">
        <v>128</v>
      </c>
      <c r="L705" s="6" t="s">
        <v>85</v>
      </c>
      <c r="M705" s="10">
        <v>151</v>
      </c>
      <c r="N705" s="196"/>
      <c r="O705" s="169"/>
      <c r="P705" s="169"/>
      <c r="Q705" s="169"/>
      <c r="R705" s="172"/>
      <c r="S705" s="172"/>
      <c r="T705" s="190"/>
      <c r="U705" s="190"/>
      <c r="V705" s="188"/>
      <c r="W705" s="188"/>
      <c r="X705" s="188"/>
      <c r="Y705" s="188"/>
      <c r="Z705" s="188"/>
      <c r="AA705" s="188"/>
      <c r="AB705" s="188"/>
      <c r="AC705" s="196"/>
      <c r="AD705" s="202"/>
      <c r="AE705" s="202"/>
      <c r="AF705" s="169"/>
      <c r="AG705" s="196"/>
      <c r="AH705" s="196"/>
      <c r="AI705" s="196"/>
      <c r="AJ705" s="169"/>
    </row>
    <row r="706" spans="2:36" s="3" customFormat="1" ht="52" customHeight="1" x14ac:dyDescent="0.3">
      <c r="B706" s="173" t="s">
        <v>323</v>
      </c>
      <c r="C706" s="173" t="s">
        <v>324</v>
      </c>
      <c r="D706" s="173" t="s">
        <v>66</v>
      </c>
      <c r="E706" s="182" t="s">
        <v>67</v>
      </c>
      <c r="F706" s="182" t="s">
        <v>132</v>
      </c>
      <c r="G706" s="182" t="s">
        <v>69</v>
      </c>
      <c r="H706" s="173" t="s">
        <v>70</v>
      </c>
      <c r="I706" s="173" t="s">
        <v>79</v>
      </c>
      <c r="J706" s="9" t="s">
        <v>113</v>
      </c>
      <c r="K706" s="6" t="s">
        <v>114</v>
      </c>
      <c r="L706" s="6" t="s">
        <v>115</v>
      </c>
      <c r="M706" s="6">
        <v>4</v>
      </c>
      <c r="N706" s="174" t="s">
        <v>108</v>
      </c>
      <c r="O706" s="173" t="s">
        <v>325</v>
      </c>
      <c r="P706" s="173" t="s">
        <v>75</v>
      </c>
      <c r="Q706" s="173" t="s">
        <v>76</v>
      </c>
      <c r="R706" s="191" t="s">
        <v>77</v>
      </c>
      <c r="S706" s="191" t="s">
        <v>109</v>
      </c>
      <c r="T706" s="197">
        <f>V706+Y706</f>
        <v>299600</v>
      </c>
      <c r="U706" s="197" t="s">
        <v>79</v>
      </c>
      <c r="V706" s="199">
        <v>254660</v>
      </c>
      <c r="W706" s="199" t="s">
        <v>79</v>
      </c>
      <c r="X706" s="199" t="s">
        <v>79</v>
      </c>
      <c r="Y706" s="199">
        <v>44940</v>
      </c>
      <c r="Z706" s="199" t="s">
        <v>79</v>
      </c>
      <c r="AA706" s="199" t="s">
        <v>79</v>
      </c>
      <c r="AB706" s="199">
        <v>26052.17</v>
      </c>
      <c r="AC706" s="174" t="s">
        <v>80</v>
      </c>
      <c r="AD706" s="175" t="s">
        <v>79</v>
      </c>
      <c r="AE706" s="175">
        <f>V706+Y706</f>
        <v>299600</v>
      </c>
      <c r="AF706" s="174" t="s">
        <v>79</v>
      </c>
      <c r="AG706" s="174" t="s">
        <v>33</v>
      </c>
      <c r="AH706" s="174" t="s">
        <v>164</v>
      </c>
      <c r="AI706" s="174" t="s">
        <v>165</v>
      </c>
      <c r="AJ706" s="174"/>
    </row>
    <row r="707" spans="2:36" s="3" customFormat="1" ht="65" x14ac:dyDescent="0.3">
      <c r="B707" s="173"/>
      <c r="C707" s="173"/>
      <c r="D707" s="173"/>
      <c r="E707" s="182"/>
      <c r="F707" s="182"/>
      <c r="G707" s="182"/>
      <c r="H707" s="173"/>
      <c r="I707" s="173"/>
      <c r="J707" s="9" t="s">
        <v>116</v>
      </c>
      <c r="K707" s="6" t="s">
        <v>117</v>
      </c>
      <c r="L707" s="6" t="s">
        <v>85</v>
      </c>
      <c r="M707" s="6">
        <v>2</v>
      </c>
      <c r="N707" s="174"/>
      <c r="O707" s="173"/>
      <c r="P707" s="173"/>
      <c r="Q707" s="173"/>
      <c r="R707" s="191"/>
      <c r="S707" s="191"/>
      <c r="T707" s="197"/>
      <c r="U707" s="197"/>
      <c r="V707" s="199"/>
      <c r="W707" s="199"/>
      <c r="X707" s="199"/>
      <c r="Y707" s="199"/>
      <c r="Z707" s="199"/>
      <c r="AA707" s="199"/>
      <c r="AB707" s="199"/>
      <c r="AC707" s="174"/>
      <c r="AD707" s="175"/>
      <c r="AE707" s="175"/>
      <c r="AF707" s="173"/>
      <c r="AG707" s="174"/>
      <c r="AH707" s="174"/>
      <c r="AI707" s="174"/>
      <c r="AJ707" s="173"/>
    </row>
    <row r="708" spans="2:36" s="3" customFormat="1" ht="52" x14ac:dyDescent="0.3">
      <c r="B708" s="173"/>
      <c r="C708" s="173"/>
      <c r="D708" s="173"/>
      <c r="E708" s="182"/>
      <c r="F708" s="182"/>
      <c r="G708" s="182"/>
      <c r="H708" s="173"/>
      <c r="I708" s="173"/>
      <c r="J708" s="9" t="s">
        <v>216</v>
      </c>
      <c r="K708" s="6" t="s">
        <v>118</v>
      </c>
      <c r="L708" s="6" t="s">
        <v>119</v>
      </c>
      <c r="M708" s="6">
        <v>2</v>
      </c>
      <c r="N708" s="174"/>
      <c r="O708" s="173"/>
      <c r="P708" s="173"/>
      <c r="Q708" s="173"/>
      <c r="R708" s="191"/>
      <c r="S708" s="191"/>
      <c r="T708" s="197"/>
      <c r="U708" s="197"/>
      <c r="V708" s="199"/>
      <c r="W708" s="199"/>
      <c r="X708" s="199"/>
      <c r="Y708" s="199"/>
      <c r="Z708" s="199"/>
      <c r="AA708" s="199"/>
      <c r="AB708" s="199"/>
      <c r="AC708" s="174"/>
      <c r="AD708" s="175"/>
      <c r="AE708" s="175"/>
      <c r="AF708" s="173"/>
      <c r="AG708" s="174"/>
      <c r="AH708" s="174"/>
      <c r="AI708" s="174"/>
      <c r="AJ708" s="173"/>
    </row>
    <row r="709" spans="2:36" s="3" customFormat="1" ht="26" x14ac:dyDescent="0.3">
      <c r="B709" s="173"/>
      <c r="C709" s="173"/>
      <c r="D709" s="173"/>
      <c r="E709" s="182"/>
      <c r="F709" s="182"/>
      <c r="G709" s="182"/>
      <c r="H709" s="173"/>
      <c r="I709" s="173"/>
      <c r="J709" s="9" t="s">
        <v>120</v>
      </c>
      <c r="K709" s="6" t="s">
        <v>121</v>
      </c>
      <c r="L709" s="6" t="s">
        <v>119</v>
      </c>
      <c r="M709" s="10">
        <v>2</v>
      </c>
      <c r="N709" s="174"/>
      <c r="O709" s="173"/>
      <c r="P709" s="173"/>
      <c r="Q709" s="173"/>
      <c r="R709" s="191"/>
      <c r="S709" s="191"/>
      <c r="T709" s="197"/>
      <c r="U709" s="197"/>
      <c r="V709" s="199"/>
      <c r="W709" s="199"/>
      <c r="X709" s="199"/>
      <c r="Y709" s="199"/>
      <c r="Z709" s="199"/>
      <c r="AA709" s="199"/>
      <c r="AB709" s="199"/>
      <c r="AC709" s="174"/>
      <c r="AD709" s="175"/>
      <c r="AE709" s="175"/>
      <c r="AF709" s="173"/>
      <c r="AG709" s="174"/>
      <c r="AH709" s="174"/>
      <c r="AI709" s="174"/>
      <c r="AJ709" s="173"/>
    </row>
    <row r="710" spans="2:36" s="63" customFormat="1" ht="132" customHeight="1" x14ac:dyDescent="0.35">
      <c r="B710" s="173" t="s">
        <v>322</v>
      </c>
      <c r="C710" s="173" t="s">
        <v>326</v>
      </c>
      <c r="D710" s="173" t="s">
        <v>106</v>
      </c>
      <c r="E710" s="182" t="s">
        <v>67</v>
      </c>
      <c r="F710" s="182" t="s">
        <v>134</v>
      </c>
      <c r="G710" s="182" t="s">
        <v>147</v>
      </c>
      <c r="H710" s="173" t="s">
        <v>70</v>
      </c>
      <c r="I710" s="173" t="s">
        <v>79</v>
      </c>
      <c r="J710" s="9" t="s">
        <v>215</v>
      </c>
      <c r="K710" s="6" t="s">
        <v>107</v>
      </c>
      <c r="L710" s="6" t="s">
        <v>86</v>
      </c>
      <c r="M710" s="6">
        <v>40</v>
      </c>
      <c r="N710" s="174" t="s">
        <v>108</v>
      </c>
      <c r="O710" s="173" t="s">
        <v>327</v>
      </c>
      <c r="P710" s="173" t="s">
        <v>75</v>
      </c>
      <c r="Q710" s="173" t="s">
        <v>76</v>
      </c>
      <c r="R710" s="191" t="s">
        <v>77</v>
      </c>
      <c r="S710" s="191" t="s">
        <v>109</v>
      </c>
      <c r="T710" s="197">
        <f>V710+Y710</f>
        <v>271437.59999999998</v>
      </c>
      <c r="U710" s="197" t="s">
        <v>79</v>
      </c>
      <c r="V710" s="187">
        <v>230721.96</v>
      </c>
      <c r="W710" s="199" t="s">
        <v>79</v>
      </c>
      <c r="X710" s="199" t="s">
        <v>79</v>
      </c>
      <c r="Y710" s="199">
        <v>40715.64</v>
      </c>
      <c r="Z710" s="199" t="s">
        <v>98</v>
      </c>
      <c r="AA710" s="199" t="s">
        <v>79</v>
      </c>
      <c r="AB710" s="199">
        <v>23603.27</v>
      </c>
      <c r="AC710" s="174" t="s">
        <v>149</v>
      </c>
      <c r="AD710" s="175" t="s">
        <v>79</v>
      </c>
      <c r="AE710" s="175">
        <f>V710+Y710</f>
        <v>271437.59999999998</v>
      </c>
      <c r="AF710" s="174" t="s">
        <v>79</v>
      </c>
      <c r="AG710" s="174" t="s">
        <v>33</v>
      </c>
      <c r="AH710" s="174" t="s">
        <v>170</v>
      </c>
      <c r="AI710" s="174" t="s">
        <v>171</v>
      </c>
      <c r="AJ710" s="174"/>
    </row>
    <row r="711" spans="2:36" s="63" customFormat="1" ht="86.15" customHeight="1" x14ac:dyDescent="0.35">
      <c r="B711" s="173"/>
      <c r="C711" s="173"/>
      <c r="D711" s="173"/>
      <c r="E711" s="182"/>
      <c r="F711" s="182"/>
      <c r="G711" s="182"/>
      <c r="H711" s="173"/>
      <c r="I711" s="173"/>
      <c r="J711" s="9" t="s">
        <v>111</v>
      </c>
      <c r="K711" s="6" t="s">
        <v>112</v>
      </c>
      <c r="L711" s="6" t="s">
        <v>85</v>
      </c>
      <c r="M711" s="6">
        <v>3</v>
      </c>
      <c r="N711" s="174"/>
      <c r="O711" s="173"/>
      <c r="P711" s="173"/>
      <c r="Q711" s="173"/>
      <c r="R711" s="191"/>
      <c r="S711" s="191"/>
      <c r="T711" s="197"/>
      <c r="U711" s="197"/>
      <c r="V711" s="200"/>
      <c r="W711" s="199"/>
      <c r="X711" s="199"/>
      <c r="Y711" s="199"/>
      <c r="Z711" s="199"/>
      <c r="AA711" s="199"/>
      <c r="AB711" s="199"/>
      <c r="AC711" s="174"/>
      <c r="AD711" s="175"/>
      <c r="AE711" s="175"/>
      <c r="AF711" s="173"/>
      <c r="AG711" s="174"/>
      <c r="AH711" s="174"/>
      <c r="AI711" s="174"/>
      <c r="AJ711" s="173"/>
    </row>
    <row r="712" spans="2:36" s="63" customFormat="1" ht="59.15" customHeight="1" x14ac:dyDescent="0.35">
      <c r="B712" s="173"/>
      <c r="C712" s="173"/>
      <c r="D712" s="173"/>
      <c r="E712" s="182"/>
      <c r="F712" s="182"/>
      <c r="G712" s="182"/>
      <c r="H712" s="173"/>
      <c r="I712" s="173"/>
      <c r="J712" s="9" t="s">
        <v>127</v>
      </c>
      <c r="K712" s="6" t="s">
        <v>128</v>
      </c>
      <c r="L712" s="6" t="s">
        <v>85</v>
      </c>
      <c r="M712" s="10">
        <v>200</v>
      </c>
      <c r="N712" s="174"/>
      <c r="O712" s="173"/>
      <c r="P712" s="173"/>
      <c r="Q712" s="173"/>
      <c r="R712" s="191"/>
      <c r="S712" s="191"/>
      <c r="T712" s="197"/>
      <c r="U712" s="197"/>
      <c r="V712" s="188"/>
      <c r="W712" s="199"/>
      <c r="X712" s="199"/>
      <c r="Y712" s="199"/>
      <c r="Z712" s="199"/>
      <c r="AA712" s="199"/>
      <c r="AB712" s="199"/>
      <c r="AC712" s="174"/>
      <c r="AD712" s="175"/>
      <c r="AE712" s="175"/>
      <c r="AF712" s="173"/>
      <c r="AG712" s="174"/>
      <c r="AH712" s="174"/>
      <c r="AI712" s="174"/>
      <c r="AJ712" s="173"/>
    </row>
    <row r="713" spans="2:36" s="63" customFormat="1" ht="132" customHeight="1" x14ac:dyDescent="0.35">
      <c r="B713" s="167" t="s">
        <v>521</v>
      </c>
      <c r="C713" s="208" t="s">
        <v>527</v>
      </c>
      <c r="D713" s="167" t="s">
        <v>106</v>
      </c>
      <c r="E713" s="195" t="s">
        <v>67</v>
      </c>
      <c r="F713" s="275" t="s">
        <v>134</v>
      </c>
      <c r="G713" s="195" t="s">
        <v>147</v>
      </c>
      <c r="H713" s="276" t="s">
        <v>70</v>
      </c>
      <c r="I713" s="276" t="s">
        <v>79</v>
      </c>
      <c r="J713" s="9" t="s">
        <v>215</v>
      </c>
      <c r="K713" s="6" t="s">
        <v>107</v>
      </c>
      <c r="L713" s="6" t="s">
        <v>86</v>
      </c>
      <c r="M713" s="6">
        <v>40</v>
      </c>
      <c r="N713" s="270" t="s">
        <v>108</v>
      </c>
      <c r="O713" s="167" t="s">
        <v>387</v>
      </c>
      <c r="P713" s="167" t="s">
        <v>75</v>
      </c>
      <c r="Q713" s="167" t="s">
        <v>76</v>
      </c>
      <c r="R713" s="170" t="s">
        <v>77</v>
      </c>
      <c r="S713" s="170" t="s">
        <v>109</v>
      </c>
      <c r="T713" s="189">
        <f>V713+Y713</f>
        <v>528580</v>
      </c>
      <c r="U713" s="189" t="s">
        <v>79</v>
      </c>
      <c r="V713" s="284">
        <v>449293</v>
      </c>
      <c r="W713" s="199" t="s">
        <v>79</v>
      </c>
      <c r="X713" s="199" t="s">
        <v>79</v>
      </c>
      <c r="Y713" s="284">
        <v>79287</v>
      </c>
      <c r="Z713" s="199" t="s">
        <v>98</v>
      </c>
      <c r="AA713" s="199" t="s">
        <v>79</v>
      </c>
      <c r="AB713" s="284">
        <v>42857.85</v>
      </c>
      <c r="AC713" s="178" t="s">
        <v>149</v>
      </c>
      <c r="AD713" s="211" t="s">
        <v>79</v>
      </c>
      <c r="AE713" s="211">
        <f>V713+Y713</f>
        <v>528580</v>
      </c>
      <c r="AF713" s="178" t="s">
        <v>79</v>
      </c>
      <c r="AG713" s="178" t="s">
        <v>33</v>
      </c>
      <c r="AH713" s="270" t="s">
        <v>178</v>
      </c>
      <c r="AI713" s="178" t="s">
        <v>161</v>
      </c>
      <c r="AJ713" s="178"/>
    </row>
    <row r="714" spans="2:36" s="63" customFormat="1" ht="86.15" customHeight="1" x14ac:dyDescent="0.35">
      <c r="B714" s="168"/>
      <c r="C714" s="209"/>
      <c r="D714" s="168"/>
      <c r="E714" s="192"/>
      <c r="F714" s="192"/>
      <c r="G714" s="192"/>
      <c r="H714" s="168"/>
      <c r="I714" s="168"/>
      <c r="J714" s="9" t="s">
        <v>111</v>
      </c>
      <c r="K714" s="6" t="s">
        <v>112</v>
      </c>
      <c r="L714" s="6" t="s">
        <v>85</v>
      </c>
      <c r="M714" s="6">
        <v>6</v>
      </c>
      <c r="N714" s="179"/>
      <c r="O714" s="168"/>
      <c r="P714" s="168"/>
      <c r="Q714" s="168"/>
      <c r="R714" s="171"/>
      <c r="S714" s="171"/>
      <c r="T714" s="198"/>
      <c r="U714" s="198"/>
      <c r="V714" s="285"/>
      <c r="W714" s="199"/>
      <c r="X714" s="199"/>
      <c r="Y714" s="285"/>
      <c r="Z714" s="199"/>
      <c r="AA714" s="199"/>
      <c r="AB714" s="285"/>
      <c r="AC714" s="179"/>
      <c r="AD714" s="201"/>
      <c r="AE714" s="201"/>
      <c r="AF714" s="168"/>
      <c r="AG714" s="179"/>
      <c r="AH714" s="179"/>
      <c r="AI714" s="179"/>
      <c r="AJ714" s="168"/>
    </row>
    <row r="715" spans="2:36" s="63" customFormat="1" ht="59.15" customHeight="1" x14ac:dyDescent="0.35">
      <c r="B715" s="169"/>
      <c r="C715" s="210"/>
      <c r="D715" s="169"/>
      <c r="E715" s="193"/>
      <c r="F715" s="193"/>
      <c r="G715" s="193"/>
      <c r="H715" s="169"/>
      <c r="I715" s="169"/>
      <c r="J715" s="9" t="s">
        <v>127</v>
      </c>
      <c r="K715" s="6" t="s">
        <v>128</v>
      </c>
      <c r="L715" s="6" t="s">
        <v>85</v>
      </c>
      <c r="M715" s="10">
        <v>247</v>
      </c>
      <c r="N715" s="196"/>
      <c r="O715" s="169"/>
      <c r="P715" s="169"/>
      <c r="Q715" s="169"/>
      <c r="R715" s="172"/>
      <c r="S715" s="172"/>
      <c r="T715" s="190"/>
      <c r="U715" s="190"/>
      <c r="V715" s="286"/>
      <c r="W715" s="199"/>
      <c r="X715" s="199"/>
      <c r="Y715" s="286"/>
      <c r="Z715" s="199"/>
      <c r="AA715" s="199"/>
      <c r="AB715" s="286"/>
      <c r="AC715" s="196"/>
      <c r="AD715" s="202"/>
      <c r="AE715" s="202"/>
      <c r="AF715" s="169"/>
      <c r="AG715" s="196"/>
      <c r="AH715" s="196"/>
      <c r="AI715" s="196"/>
      <c r="AJ715" s="169"/>
    </row>
    <row r="716" spans="2:36" s="63" customFormat="1" ht="132" customHeight="1" x14ac:dyDescent="0.35">
      <c r="B716" s="167" t="s">
        <v>522</v>
      </c>
      <c r="C716" s="208" t="s">
        <v>526</v>
      </c>
      <c r="D716" s="167" t="s">
        <v>106</v>
      </c>
      <c r="E716" s="195" t="s">
        <v>67</v>
      </c>
      <c r="F716" s="275" t="s">
        <v>134</v>
      </c>
      <c r="G716" s="195" t="s">
        <v>147</v>
      </c>
      <c r="H716" s="276" t="s">
        <v>70</v>
      </c>
      <c r="I716" s="276" t="s">
        <v>79</v>
      </c>
      <c r="J716" s="9" t="s">
        <v>215</v>
      </c>
      <c r="K716" s="6" t="s">
        <v>107</v>
      </c>
      <c r="L716" s="6" t="s">
        <v>86</v>
      </c>
      <c r="M716" s="6">
        <v>40</v>
      </c>
      <c r="N716" s="270" t="s">
        <v>108</v>
      </c>
      <c r="O716" s="167" t="s">
        <v>387</v>
      </c>
      <c r="P716" s="167" t="s">
        <v>75</v>
      </c>
      <c r="Q716" s="167" t="s">
        <v>76</v>
      </c>
      <c r="R716" s="170" t="s">
        <v>77</v>
      </c>
      <c r="S716" s="170" t="s">
        <v>109</v>
      </c>
      <c r="T716" s="189">
        <f>V716+Y716</f>
        <v>201160</v>
      </c>
      <c r="U716" s="189" t="s">
        <v>79</v>
      </c>
      <c r="V716" s="284">
        <v>170986</v>
      </c>
      <c r="W716" s="199" t="s">
        <v>79</v>
      </c>
      <c r="X716" s="199" t="s">
        <v>79</v>
      </c>
      <c r="Y716" s="284">
        <v>30174</v>
      </c>
      <c r="Z716" s="199" t="s">
        <v>98</v>
      </c>
      <c r="AA716" s="199" t="s">
        <v>79</v>
      </c>
      <c r="AB716" s="284">
        <v>16310.27027027027</v>
      </c>
      <c r="AC716" s="178" t="s">
        <v>149</v>
      </c>
      <c r="AD716" s="211" t="s">
        <v>79</v>
      </c>
      <c r="AE716" s="211">
        <f>V716+Y716</f>
        <v>201160</v>
      </c>
      <c r="AF716" s="178" t="s">
        <v>79</v>
      </c>
      <c r="AG716" s="178" t="s">
        <v>33</v>
      </c>
      <c r="AH716" s="205" t="s">
        <v>523</v>
      </c>
      <c r="AI716" s="205" t="s">
        <v>164</v>
      </c>
      <c r="AJ716" s="178"/>
    </row>
    <row r="717" spans="2:36" s="63" customFormat="1" ht="86.15" customHeight="1" x14ac:dyDescent="0.35">
      <c r="B717" s="168"/>
      <c r="C717" s="209"/>
      <c r="D717" s="168"/>
      <c r="E717" s="192"/>
      <c r="F717" s="192"/>
      <c r="G717" s="192"/>
      <c r="H717" s="168"/>
      <c r="I717" s="168"/>
      <c r="J717" s="9" t="s">
        <v>111</v>
      </c>
      <c r="K717" s="6" t="s">
        <v>112</v>
      </c>
      <c r="L717" s="6" t="s">
        <v>85</v>
      </c>
      <c r="M717" s="55">
        <v>2</v>
      </c>
      <c r="N717" s="179"/>
      <c r="O717" s="168"/>
      <c r="P717" s="168"/>
      <c r="Q717" s="168"/>
      <c r="R717" s="171"/>
      <c r="S717" s="171"/>
      <c r="T717" s="198"/>
      <c r="U717" s="198"/>
      <c r="V717" s="285"/>
      <c r="W717" s="199"/>
      <c r="X717" s="199"/>
      <c r="Y717" s="285"/>
      <c r="Z717" s="199"/>
      <c r="AA717" s="199"/>
      <c r="AB717" s="285"/>
      <c r="AC717" s="179"/>
      <c r="AD717" s="201"/>
      <c r="AE717" s="201"/>
      <c r="AF717" s="168"/>
      <c r="AG717" s="179"/>
      <c r="AH717" s="206"/>
      <c r="AI717" s="206"/>
      <c r="AJ717" s="168"/>
    </row>
    <row r="718" spans="2:36" s="63" customFormat="1" ht="59.15" customHeight="1" x14ac:dyDescent="0.35">
      <c r="B718" s="169"/>
      <c r="C718" s="210"/>
      <c r="D718" s="169"/>
      <c r="E718" s="193"/>
      <c r="F718" s="193"/>
      <c r="G718" s="193"/>
      <c r="H718" s="169"/>
      <c r="I718" s="169"/>
      <c r="J718" s="9" t="s">
        <v>127</v>
      </c>
      <c r="K718" s="6" t="s">
        <v>128</v>
      </c>
      <c r="L718" s="6" t="s">
        <v>85</v>
      </c>
      <c r="M718" s="55">
        <v>94</v>
      </c>
      <c r="N718" s="196"/>
      <c r="O718" s="169"/>
      <c r="P718" s="169"/>
      <c r="Q718" s="169"/>
      <c r="R718" s="172"/>
      <c r="S718" s="172"/>
      <c r="T718" s="190"/>
      <c r="U718" s="190"/>
      <c r="V718" s="286"/>
      <c r="W718" s="199"/>
      <c r="X718" s="199"/>
      <c r="Y718" s="286"/>
      <c r="Z718" s="199"/>
      <c r="AA718" s="199"/>
      <c r="AB718" s="286"/>
      <c r="AC718" s="196"/>
      <c r="AD718" s="202"/>
      <c r="AE718" s="202"/>
      <c r="AF718" s="169"/>
      <c r="AG718" s="196"/>
      <c r="AH718" s="207"/>
      <c r="AI718" s="207"/>
      <c r="AJ718" s="169"/>
    </row>
    <row r="719" spans="2:36" s="3" customFormat="1" ht="52" customHeight="1" x14ac:dyDescent="0.3">
      <c r="B719" s="173" t="s">
        <v>524</v>
      </c>
      <c r="C719" s="208" t="s">
        <v>525</v>
      </c>
      <c r="D719" s="173" t="s">
        <v>66</v>
      </c>
      <c r="E719" s="182" t="s">
        <v>67</v>
      </c>
      <c r="F719" s="182" t="s">
        <v>132</v>
      </c>
      <c r="G719" s="182" t="s">
        <v>69</v>
      </c>
      <c r="H719" s="173" t="s">
        <v>70</v>
      </c>
      <c r="I719" s="173" t="s">
        <v>79</v>
      </c>
      <c r="J719" s="9" t="s">
        <v>113</v>
      </c>
      <c r="K719" s="6" t="s">
        <v>114</v>
      </c>
      <c r="L719" s="6" t="s">
        <v>115</v>
      </c>
      <c r="M719" s="6">
        <v>3</v>
      </c>
      <c r="N719" s="174" t="s">
        <v>108</v>
      </c>
      <c r="O719" s="208" t="s">
        <v>387</v>
      </c>
      <c r="P719" s="173" t="s">
        <v>75</v>
      </c>
      <c r="Q719" s="173" t="s">
        <v>76</v>
      </c>
      <c r="R719" s="191" t="s">
        <v>77</v>
      </c>
      <c r="S719" s="191" t="s">
        <v>109</v>
      </c>
      <c r="T719" s="197">
        <f>V719+Y719</f>
        <v>227459.98</v>
      </c>
      <c r="U719" s="197" t="s">
        <v>98</v>
      </c>
      <c r="V719" s="290">
        <v>193340.98300000001</v>
      </c>
      <c r="W719" s="290" t="s">
        <v>98</v>
      </c>
      <c r="X719" s="290" t="s">
        <v>98</v>
      </c>
      <c r="Y719" s="290">
        <v>34118.997000000003</v>
      </c>
      <c r="Z719" s="290" t="s">
        <v>98</v>
      </c>
      <c r="AA719" s="290" t="s">
        <v>98</v>
      </c>
      <c r="AB719" s="290">
        <v>18442.701081081079</v>
      </c>
      <c r="AC719" s="174" t="s">
        <v>80</v>
      </c>
      <c r="AD719" s="175" t="s">
        <v>79</v>
      </c>
      <c r="AE719" s="175">
        <f>V719+Y719</f>
        <v>227459.98</v>
      </c>
      <c r="AF719" s="174" t="s">
        <v>79</v>
      </c>
      <c r="AG719" s="174" t="s">
        <v>33</v>
      </c>
      <c r="AH719" s="205" t="s">
        <v>165</v>
      </c>
      <c r="AI719" s="205" t="s">
        <v>183</v>
      </c>
      <c r="AJ719" s="174"/>
    </row>
    <row r="720" spans="2:36" s="3" customFormat="1" ht="65" x14ac:dyDescent="0.3">
      <c r="B720" s="173"/>
      <c r="C720" s="209"/>
      <c r="D720" s="173"/>
      <c r="E720" s="182"/>
      <c r="F720" s="182"/>
      <c r="G720" s="182"/>
      <c r="H720" s="173"/>
      <c r="I720" s="173"/>
      <c r="J720" s="9" t="s">
        <v>116</v>
      </c>
      <c r="K720" s="6" t="s">
        <v>117</v>
      </c>
      <c r="L720" s="6" t="s">
        <v>85</v>
      </c>
      <c r="M720" s="6">
        <v>2</v>
      </c>
      <c r="N720" s="174"/>
      <c r="O720" s="209"/>
      <c r="P720" s="173"/>
      <c r="Q720" s="173"/>
      <c r="R720" s="191"/>
      <c r="S720" s="191"/>
      <c r="T720" s="197"/>
      <c r="U720" s="197"/>
      <c r="V720" s="291"/>
      <c r="W720" s="291"/>
      <c r="X720" s="291"/>
      <c r="Y720" s="291"/>
      <c r="Z720" s="291"/>
      <c r="AA720" s="291"/>
      <c r="AB720" s="291"/>
      <c r="AC720" s="174"/>
      <c r="AD720" s="175"/>
      <c r="AE720" s="175"/>
      <c r="AF720" s="173"/>
      <c r="AG720" s="174"/>
      <c r="AH720" s="206"/>
      <c r="AI720" s="206"/>
      <c r="AJ720" s="173"/>
    </row>
    <row r="721" spans="2:36" s="3" customFormat="1" ht="52" x14ac:dyDescent="0.3">
      <c r="B721" s="173"/>
      <c r="C721" s="209"/>
      <c r="D721" s="173"/>
      <c r="E721" s="182"/>
      <c r="F721" s="182"/>
      <c r="G721" s="182"/>
      <c r="H721" s="173"/>
      <c r="I721" s="173"/>
      <c r="J721" s="9" t="s">
        <v>216</v>
      </c>
      <c r="K721" s="6" t="s">
        <v>118</v>
      </c>
      <c r="L721" s="6" t="s">
        <v>119</v>
      </c>
      <c r="M721" s="6">
        <v>2</v>
      </c>
      <c r="N721" s="174"/>
      <c r="O721" s="209"/>
      <c r="P721" s="173"/>
      <c r="Q721" s="173"/>
      <c r="R721" s="191"/>
      <c r="S721" s="191"/>
      <c r="T721" s="197"/>
      <c r="U721" s="197"/>
      <c r="V721" s="291"/>
      <c r="W721" s="291"/>
      <c r="X721" s="291"/>
      <c r="Y721" s="291"/>
      <c r="Z721" s="291"/>
      <c r="AA721" s="291"/>
      <c r="AB721" s="291"/>
      <c r="AC721" s="174"/>
      <c r="AD721" s="175"/>
      <c r="AE721" s="175"/>
      <c r="AF721" s="173"/>
      <c r="AG721" s="174"/>
      <c r="AH721" s="206"/>
      <c r="AI721" s="206"/>
      <c r="AJ721" s="173"/>
    </row>
    <row r="722" spans="2:36" s="3" customFormat="1" ht="26" x14ac:dyDescent="0.3">
      <c r="B722" s="173"/>
      <c r="C722" s="210"/>
      <c r="D722" s="173"/>
      <c r="E722" s="182"/>
      <c r="F722" s="182"/>
      <c r="G722" s="182"/>
      <c r="H722" s="173"/>
      <c r="I722" s="173"/>
      <c r="J722" s="9" t="s">
        <v>120</v>
      </c>
      <c r="K722" s="6" t="s">
        <v>121</v>
      </c>
      <c r="L722" s="6" t="s">
        <v>119</v>
      </c>
      <c r="M722" s="10">
        <v>2</v>
      </c>
      <c r="N722" s="174"/>
      <c r="O722" s="210"/>
      <c r="P722" s="173"/>
      <c r="Q722" s="173"/>
      <c r="R722" s="191"/>
      <c r="S722" s="191"/>
      <c r="T722" s="197"/>
      <c r="U722" s="197"/>
      <c r="V722" s="292"/>
      <c r="W722" s="292"/>
      <c r="X722" s="292"/>
      <c r="Y722" s="292"/>
      <c r="Z722" s="292"/>
      <c r="AA722" s="292"/>
      <c r="AB722" s="292"/>
      <c r="AC722" s="174"/>
      <c r="AD722" s="175"/>
      <c r="AE722" s="175"/>
      <c r="AF722" s="173"/>
      <c r="AG722" s="174"/>
      <c r="AH722" s="207"/>
      <c r="AI722" s="207"/>
      <c r="AJ722" s="173"/>
    </row>
    <row r="723" spans="2:36" s="63" customFormat="1" ht="117" customHeight="1" x14ac:dyDescent="0.35">
      <c r="B723" s="167" t="s">
        <v>528</v>
      </c>
      <c r="C723" s="208" t="s">
        <v>526</v>
      </c>
      <c r="D723" s="167" t="s">
        <v>106</v>
      </c>
      <c r="E723" s="195" t="s">
        <v>67</v>
      </c>
      <c r="F723" s="275" t="s">
        <v>134</v>
      </c>
      <c r="G723" s="195" t="s">
        <v>147</v>
      </c>
      <c r="H723" s="276" t="s">
        <v>70</v>
      </c>
      <c r="I723" s="276" t="s">
        <v>79</v>
      </c>
      <c r="J723" s="9" t="s">
        <v>215</v>
      </c>
      <c r="K723" s="6" t="s">
        <v>107</v>
      </c>
      <c r="L723" s="6" t="s">
        <v>86</v>
      </c>
      <c r="M723" s="6">
        <v>40</v>
      </c>
      <c r="N723" s="270" t="s">
        <v>108</v>
      </c>
      <c r="O723" s="167" t="s">
        <v>387</v>
      </c>
      <c r="P723" s="167" t="s">
        <v>75</v>
      </c>
      <c r="Q723" s="167" t="s">
        <v>76</v>
      </c>
      <c r="R723" s="170" t="s">
        <v>77</v>
      </c>
      <c r="S723" s="170" t="s">
        <v>109</v>
      </c>
      <c r="T723" s="189">
        <f>V723+Y723</f>
        <v>42800</v>
      </c>
      <c r="U723" s="189" t="s">
        <v>79</v>
      </c>
      <c r="V723" s="290">
        <v>36380</v>
      </c>
      <c r="W723" s="290" t="s">
        <v>98</v>
      </c>
      <c r="X723" s="290" t="s">
        <v>98</v>
      </c>
      <c r="Y723" s="290">
        <v>6420</v>
      </c>
      <c r="Z723" s="187" t="s">
        <v>98</v>
      </c>
      <c r="AA723" s="187" t="s">
        <v>98</v>
      </c>
      <c r="AB723" s="290">
        <v>3470.27027027027</v>
      </c>
      <c r="AC723" s="178" t="s">
        <v>149</v>
      </c>
      <c r="AD723" s="211" t="s">
        <v>79</v>
      </c>
      <c r="AE723" s="211">
        <f>V723+Y723</f>
        <v>42800</v>
      </c>
      <c r="AF723" s="178" t="s">
        <v>79</v>
      </c>
      <c r="AG723" s="178" t="s">
        <v>33</v>
      </c>
      <c r="AH723" s="205" t="s">
        <v>261</v>
      </c>
      <c r="AI723" s="205" t="s">
        <v>262</v>
      </c>
      <c r="AJ723" s="178"/>
    </row>
    <row r="724" spans="2:36" s="63" customFormat="1" ht="70.5" customHeight="1" x14ac:dyDescent="0.35">
      <c r="B724" s="168"/>
      <c r="C724" s="209"/>
      <c r="D724" s="168"/>
      <c r="E724" s="192"/>
      <c r="F724" s="192"/>
      <c r="G724" s="192"/>
      <c r="H724" s="168"/>
      <c r="I724" s="168"/>
      <c r="J724" s="9" t="s">
        <v>111</v>
      </c>
      <c r="K724" s="6" t="s">
        <v>112</v>
      </c>
      <c r="L724" s="6" t="s">
        <v>85</v>
      </c>
      <c r="M724" s="55">
        <v>1</v>
      </c>
      <c r="N724" s="179"/>
      <c r="O724" s="168"/>
      <c r="P724" s="168"/>
      <c r="Q724" s="168"/>
      <c r="R724" s="171"/>
      <c r="S724" s="171"/>
      <c r="T724" s="198"/>
      <c r="U724" s="198"/>
      <c r="V724" s="291"/>
      <c r="W724" s="291"/>
      <c r="X724" s="291"/>
      <c r="Y724" s="291"/>
      <c r="Z724" s="200"/>
      <c r="AA724" s="200"/>
      <c r="AB724" s="291"/>
      <c r="AC724" s="179"/>
      <c r="AD724" s="201"/>
      <c r="AE724" s="201"/>
      <c r="AF724" s="168"/>
      <c r="AG724" s="179"/>
      <c r="AH724" s="206"/>
      <c r="AI724" s="206"/>
      <c r="AJ724" s="168"/>
    </row>
    <row r="725" spans="2:36" s="63" customFormat="1" ht="59.15" customHeight="1" x14ac:dyDescent="0.35">
      <c r="B725" s="169"/>
      <c r="C725" s="210"/>
      <c r="D725" s="169"/>
      <c r="E725" s="193"/>
      <c r="F725" s="193"/>
      <c r="G725" s="193"/>
      <c r="H725" s="169"/>
      <c r="I725" s="169"/>
      <c r="J725" s="9" t="s">
        <v>127</v>
      </c>
      <c r="K725" s="6" t="s">
        <v>128</v>
      </c>
      <c r="L725" s="6" t="s">
        <v>85</v>
      </c>
      <c r="M725" s="55">
        <v>20</v>
      </c>
      <c r="N725" s="196"/>
      <c r="O725" s="169"/>
      <c r="P725" s="169"/>
      <c r="Q725" s="169"/>
      <c r="R725" s="172"/>
      <c r="S725" s="172"/>
      <c r="T725" s="190"/>
      <c r="U725" s="190"/>
      <c r="V725" s="292"/>
      <c r="W725" s="292"/>
      <c r="X725" s="292"/>
      <c r="Y725" s="292"/>
      <c r="Z725" s="188"/>
      <c r="AA725" s="188"/>
      <c r="AB725" s="292"/>
      <c r="AC725" s="196"/>
      <c r="AD725" s="202"/>
      <c r="AE725" s="202"/>
      <c r="AF725" s="169"/>
      <c r="AG725" s="196"/>
      <c r="AH725" s="207"/>
      <c r="AI725" s="207"/>
      <c r="AJ725" s="169"/>
    </row>
    <row r="726" spans="2:36" s="63" customFormat="1" ht="132" customHeight="1" x14ac:dyDescent="0.35">
      <c r="B726" s="167" t="s">
        <v>428</v>
      </c>
      <c r="C726" s="167" t="s">
        <v>427</v>
      </c>
      <c r="D726" s="167" t="s">
        <v>106</v>
      </c>
      <c r="E726" s="195" t="s">
        <v>67</v>
      </c>
      <c r="F726" s="275" t="s">
        <v>134</v>
      </c>
      <c r="G726" s="195" t="s">
        <v>147</v>
      </c>
      <c r="H726" s="276" t="s">
        <v>70</v>
      </c>
      <c r="I726" s="276" t="s">
        <v>79</v>
      </c>
      <c r="J726" s="9" t="s">
        <v>215</v>
      </c>
      <c r="K726" s="6" t="s">
        <v>107</v>
      </c>
      <c r="L726" s="6" t="s">
        <v>86</v>
      </c>
      <c r="M726" s="6">
        <v>40</v>
      </c>
      <c r="N726" s="270" t="s">
        <v>108</v>
      </c>
      <c r="O726" s="167" t="s">
        <v>897</v>
      </c>
      <c r="P726" s="167" t="s">
        <v>75</v>
      </c>
      <c r="Q726" s="167" t="s">
        <v>76</v>
      </c>
      <c r="R726" s="170" t="s">
        <v>77</v>
      </c>
      <c r="S726" s="170" t="s">
        <v>109</v>
      </c>
      <c r="T726" s="189">
        <f>V726+Y726</f>
        <v>184040</v>
      </c>
      <c r="U726" s="189" t="s">
        <v>79</v>
      </c>
      <c r="V726" s="187">
        <v>156434</v>
      </c>
      <c r="W726" s="187" t="s">
        <v>79</v>
      </c>
      <c r="X726" s="187" t="s">
        <v>79</v>
      </c>
      <c r="Y726" s="187">
        <v>27606</v>
      </c>
      <c r="Z726" s="187" t="s">
        <v>98</v>
      </c>
      <c r="AA726" s="187" t="s">
        <v>79</v>
      </c>
      <c r="AB726" s="187">
        <v>16003.48</v>
      </c>
      <c r="AC726" s="178" t="s">
        <v>149</v>
      </c>
      <c r="AD726" s="211" t="s">
        <v>79</v>
      </c>
      <c r="AE726" s="211">
        <f>V726+Y726</f>
        <v>184040</v>
      </c>
      <c r="AF726" s="178" t="s">
        <v>79</v>
      </c>
      <c r="AG726" s="178" t="s">
        <v>33</v>
      </c>
      <c r="AH726" s="270" t="s">
        <v>178</v>
      </c>
      <c r="AI726" s="178" t="s">
        <v>161</v>
      </c>
      <c r="AJ726" s="178"/>
    </row>
    <row r="727" spans="2:36" s="63" customFormat="1" ht="86.15" customHeight="1" x14ac:dyDescent="0.35">
      <c r="B727" s="168"/>
      <c r="C727" s="168"/>
      <c r="D727" s="168"/>
      <c r="E727" s="192"/>
      <c r="F727" s="192"/>
      <c r="G727" s="192"/>
      <c r="H727" s="168"/>
      <c r="I727" s="168"/>
      <c r="J727" s="9" t="s">
        <v>111</v>
      </c>
      <c r="K727" s="6" t="s">
        <v>112</v>
      </c>
      <c r="L727" s="6" t="s">
        <v>85</v>
      </c>
      <c r="M727" s="6">
        <v>1</v>
      </c>
      <c r="N727" s="179"/>
      <c r="O727" s="168"/>
      <c r="P727" s="168"/>
      <c r="Q727" s="168"/>
      <c r="R727" s="171"/>
      <c r="S727" s="171"/>
      <c r="T727" s="198"/>
      <c r="U727" s="198"/>
      <c r="V727" s="200"/>
      <c r="W727" s="200"/>
      <c r="X727" s="200"/>
      <c r="Y727" s="200"/>
      <c r="Z727" s="200"/>
      <c r="AA727" s="200"/>
      <c r="AB727" s="200"/>
      <c r="AC727" s="179"/>
      <c r="AD727" s="201"/>
      <c r="AE727" s="201"/>
      <c r="AF727" s="168"/>
      <c r="AG727" s="179"/>
      <c r="AH727" s="179"/>
      <c r="AI727" s="179"/>
      <c r="AJ727" s="168"/>
    </row>
    <row r="728" spans="2:36" s="63" customFormat="1" ht="59.15" customHeight="1" x14ac:dyDescent="0.35">
      <c r="B728" s="169"/>
      <c r="C728" s="169"/>
      <c r="D728" s="169"/>
      <c r="E728" s="193"/>
      <c r="F728" s="193"/>
      <c r="G728" s="193"/>
      <c r="H728" s="169"/>
      <c r="I728" s="169"/>
      <c r="J728" s="9" t="s">
        <v>127</v>
      </c>
      <c r="K728" s="6" t="s">
        <v>128</v>
      </c>
      <c r="L728" s="6" t="s">
        <v>85</v>
      </c>
      <c r="M728" s="10">
        <v>72</v>
      </c>
      <c r="N728" s="196"/>
      <c r="O728" s="169"/>
      <c r="P728" s="169"/>
      <c r="Q728" s="169"/>
      <c r="R728" s="172"/>
      <c r="S728" s="172"/>
      <c r="T728" s="190"/>
      <c r="U728" s="190"/>
      <c r="V728" s="188"/>
      <c r="W728" s="188"/>
      <c r="X728" s="188"/>
      <c r="Y728" s="188"/>
      <c r="Z728" s="188"/>
      <c r="AA728" s="188"/>
      <c r="AB728" s="188"/>
      <c r="AC728" s="196"/>
      <c r="AD728" s="202"/>
      <c r="AE728" s="202"/>
      <c r="AF728" s="169"/>
      <c r="AG728" s="196"/>
      <c r="AH728" s="196"/>
      <c r="AI728" s="196"/>
      <c r="AJ728" s="169"/>
    </row>
    <row r="729" spans="2:36" s="3" customFormat="1" ht="52" customHeight="1" x14ac:dyDescent="0.3">
      <c r="B729" s="173" t="s">
        <v>429</v>
      </c>
      <c r="C729" s="173" t="s">
        <v>430</v>
      </c>
      <c r="D729" s="173" t="s">
        <v>66</v>
      </c>
      <c r="E729" s="182" t="s">
        <v>67</v>
      </c>
      <c r="F729" s="182" t="s">
        <v>132</v>
      </c>
      <c r="G729" s="182" t="s">
        <v>69</v>
      </c>
      <c r="H729" s="173" t="s">
        <v>70</v>
      </c>
      <c r="I729" s="173" t="s">
        <v>79</v>
      </c>
      <c r="J729" s="9" t="s">
        <v>113</v>
      </c>
      <c r="K729" s="6" t="s">
        <v>114</v>
      </c>
      <c r="L729" s="6" t="s">
        <v>115</v>
      </c>
      <c r="M729" s="6">
        <v>3</v>
      </c>
      <c r="N729" s="174" t="s">
        <v>108</v>
      </c>
      <c r="O729" s="173" t="s">
        <v>898</v>
      </c>
      <c r="P729" s="173" t="s">
        <v>75</v>
      </c>
      <c r="Q729" s="173" t="s">
        <v>76</v>
      </c>
      <c r="R729" s="191" t="s">
        <v>77</v>
      </c>
      <c r="S729" s="191" t="s">
        <v>109</v>
      </c>
      <c r="T729" s="197">
        <f>V729+Y729</f>
        <v>227910</v>
      </c>
      <c r="U729" s="197">
        <f>T729/M730</f>
        <v>75970</v>
      </c>
      <c r="V729" s="199">
        <v>193723.5</v>
      </c>
      <c r="W729" s="199" t="s">
        <v>79</v>
      </c>
      <c r="X729" s="199" t="s">
        <v>79</v>
      </c>
      <c r="Y729" s="199">
        <v>34186.5</v>
      </c>
      <c r="Z729" s="199" t="s">
        <v>79</v>
      </c>
      <c r="AA729" s="199" t="s">
        <v>79</v>
      </c>
      <c r="AB729" s="199">
        <v>19818.259999999998</v>
      </c>
      <c r="AC729" s="174" t="s">
        <v>80</v>
      </c>
      <c r="AD729" s="175" t="s">
        <v>79</v>
      </c>
      <c r="AE729" s="175">
        <f>V729+Y729</f>
        <v>227910</v>
      </c>
      <c r="AF729" s="174" t="s">
        <v>79</v>
      </c>
      <c r="AG729" s="174" t="s">
        <v>33</v>
      </c>
      <c r="AH729" s="174" t="s">
        <v>161</v>
      </c>
      <c r="AI729" s="174" t="s">
        <v>162</v>
      </c>
      <c r="AJ729" s="174"/>
    </row>
    <row r="730" spans="2:36" s="3" customFormat="1" ht="65" x14ac:dyDescent="0.3">
      <c r="B730" s="173"/>
      <c r="C730" s="173"/>
      <c r="D730" s="173"/>
      <c r="E730" s="182"/>
      <c r="F730" s="182"/>
      <c r="G730" s="182"/>
      <c r="H730" s="173"/>
      <c r="I730" s="173"/>
      <c r="J730" s="9" t="s">
        <v>116</v>
      </c>
      <c r="K730" s="6" t="s">
        <v>117</v>
      </c>
      <c r="L730" s="6" t="s">
        <v>85</v>
      </c>
      <c r="M730" s="6">
        <v>3</v>
      </c>
      <c r="N730" s="174"/>
      <c r="O730" s="173"/>
      <c r="P730" s="173"/>
      <c r="Q730" s="173"/>
      <c r="R730" s="191"/>
      <c r="S730" s="191"/>
      <c r="T730" s="197"/>
      <c r="U730" s="197"/>
      <c r="V730" s="199"/>
      <c r="W730" s="199"/>
      <c r="X730" s="199"/>
      <c r="Y730" s="199"/>
      <c r="Z730" s="199"/>
      <c r="AA730" s="199"/>
      <c r="AB730" s="199"/>
      <c r="AC730" s="174"/>
      <c r="AD730" s="175"/>
      <c r="AE730" s="175"/>
      <c r="AF730" s="173"/>
      <c r="AG730" s="174"/>
      <c r="AH730" s="174"/>
      <c r="AI730" s="174"/>
      <c r="AJ730" s="173"/>
    </row>
    <row r="731" spans="2:36" s="3" customFormat="1" ht="52" x14ac:dyDescent="0.3">
      <c r="B731" s="173"/>
      <c r="C731" s="173"/>
      <c r="D731" s="173"/>
      <c r="E731" s="182"/>
      <c r="F731" s="182"/>
      <c r="G731" s="182"/>
      <c r="H731" s="173"/>
      <c r="I731" s="173"/>
      <c r="J731" s="9" t="s">
        <v>216</v>
      </c>
      <c r="K731" s="6" t="s">
        <v>118</v>
      </c>
      <c r="L731" s="6" t="s">
        <v>119</v>
      </c>
      <c r="M731" s="6">
        <v>3</v>
      </c>
      <c r="N731" s="174"/>
      <c r="O731" s="173"/>
      <c r="P731" s="173"/>
      <c r="Q731" s="173"/>
      <c r="R731" s="191"/>
      <c r="S731" s="191"/>
      <c r="T731" s="197"/>
      <c r="U731" s="197"/>
      <c r="V731" s="199"/>
      <c r="W731" s="199"/>
      <c r="X731" s="199"/>
      <c r="Y731" s="199"/>
      <c r="Z731" s="199"/>
      <c r="AA731" s="199"/>
      <c r="AB731" s="199"/>
      <c r="AC731" s="174"/>
      <c r="AD731" s="175"/>
      <c r="AE731" s="175"/>
      <c r="AF731" s="173"/>
      <c r="AG731" s="174"/>
      <c r="AH731" s="174"/>
      <c r="AI731" s="174"/>
      <c r="AJ731" s="173"/>
    </row>
    <row r="732" spans="2:36" s="3" customFormat="1" ht="44.5" customHeight="1" x14ac:dyDescent="0.3">
      <c r="B732" s="173"/>
      <c r="C732" s="173"/>
      <c r="D732" s="173"/>
      <c r="E732" s="182"/>
      <c r="F732" s="182"/>
      <c r="G732" s="182"/>
      <c r="H732" s="173"/>
      <c r="I732" s="173"/>
      <c r="J732" s="9" t="s">
        <v>120</v>
      </c>
      <c r="K732" s="6" t="s">
        <v>121</v>
      </c>
      <c r="L732" s="6" t="s">
        <v>119</v>
      </c>
      <c r="M732" s="10">
        <v>3</v>
      </c>
      <c r="N732" s="174"/>
      <c r="O732" s="173"/>
      <c r="P732" s="173"/>
      <c r="Q732" s="173"/>
      <c r="R732" s="191"/>
      <c r="S732" s="191"/>
      <c r="T732" s="197"/>
      <c r="U732" s="197"/>
      <c r="V732" s="199"/>
      <c r="W732" s="199"/>
      <c r="X732" s="199"/>
      <c r="Y732" s="199"/>
      <c r="Z732" s="199"/>
      <c r="AA732" s="199"/>
      <c r="AB732" s="199"/>
      <c r="AC732" s="174"/>
      <c r="AD732" s="175"/>
      <c r="AE732" s="175"/>
      <c r="AF732" s="173"/>
      <c r="AG732" s="174"/>
      <c r="AH732" s="174"/>
      <c r="AI732" s="174"/>
      <c r="AJ732" s="173"/>
    </row>
    <row r="733" spans="2:36" s="63" customFormat="1" ht="113.15" customHeight="1" x14ac:dyDescent="0.35">
      <c r="B733" s="173" t="s">
        <v>431</v>
      </c>
      <c r="C733" s="173" t="s">
        <v>432</v>
      </c>
      <c r="D733" s="173" t="s">
        <v>106</v>
      </c>
      <c r="E733" s="182" t="s">
        <v>67</v>
      </c>
      <c r="F733" s="182" t="s">
        <v>134</v>
      </c>
      <c r="G733" s="182" t="s">
        <v>147</v>
      </c>
      <c r="H733" s="173" t="s">
        <v>70</v>
      </c>
      <c r="I733" s="173" t="s">
        <v>79</v>
      </c>
      <c r="J733" s="279" t="s">
        <v>215</v>
      </c>
      <c r="K733" s="167" t="s">
        <v>107</v>
      </c>
      <c r="L733" s="167" t="s">
        <v>86</v>
      </c>
      <c r="M733" s="167">
        <v>40</v>
      </c>
      <c r="N733" s="174" t="s">
        <v>108</v>
      </c>
      <c r="O733" s="173" t="s">
        <v>897</v>
      </c>
      <c r="P733" s="173" t="s">
        <v>75</v>
      </c>
      <c r="Q733" s="173" t="s">
        <v>76</v>
      </c>
      <c r="R733" s="191" t="s">
        <v>77</v>
      </c>
      <c r="S733" s="191" t="s">
        <v>109</v>
      </c>
      <c r="T733" s="197">
        <f>V733+Y733</f>
        <v>154080</v>
      </c>
      <c r="U733" s="197">
        <f>T733/3</f>
        <v>51360</v>
      </c>
      <c r="V733" s="187">
        <v>130968</v>
      </c>
      <c r="W733" s="199" t="s">
        <v>79</v>
      </c>
      <c r="X733" s="199" t="s">
        <v>79</v>
      </c>
      <c r="Y733" s="199">
        <v>23112</v>
      </c>
      <c r="Z733" s="199" t="s">
        <v>98</v>
      </c>
      <c r="AA733" s="199" t="s">
        <v>79</v>
      </c>
      <c r="AB733" s="199">
        <v>13398.26</v>
      </c>
      <c r="AC733" s="174" t="s">
        <v>149</v>
      </c>
      <c r="AD733" s="175" t="s">
        <v>79</v>
      </c>
      <c r="AE733" s="175">
        <f>V733+Y733</f>
        <v>154080</v>
      </c>
      <c r="AF733" s="174" t="s">
        <v>79</v>
      </c>
      <c r="AG733" s="174" t="s">
        <v>33</v>
      </c>
      <c r="AH733" s="174" t="s">
        <v>299</v>
      </c>
      <c r="AI733" s="174" t="s">
        <v>165</v>
      </c>
      <c r="AJ733" s="174"/>
    </row>
    <row r="734" spans="2:36" s="63" customFormat="1" ht="25.5" customHeight="1" x14ac:dyDescent="0.35">
      <c r="B734" s="173"/>
      <c r="C734" s="173"/>
      <c r="D734" s="173"/>
      <c r="E734" s="182"/>
      <c r="F734" s="182"/>
      <c r="G734" s="182"/>
      <c r="H734" s="173"/>
      <c r="I734" s="173"/>
      <c r="J734" s="281"/>
      <c r="K734" s="169"/>
      <c r="L734" s="169"/>
      <c r="M734" s="169"/>
      <c r="N734" s="174"/>
      <c r="O734" s="173"/>
      <c r="P734" s="173"/>
      <c r="Q734" s="173"/>
      <c r="R734" s="191"/>
      <c r="S734" s="191"/>
      <c r="T734" s="197"/>
      <c r="U734" s="197"/>
      <c r="V734" s="200"/>
      <c r="W734" s="199"/>
      <c r="X734" s="199"/>
      <c r="Y734" s="199"/>
      <c r="Z734" s="199"/>
      <c r="AA734" s="199"/>
      <c r="AB734" s="199"/>
      <c r="AC734" s="174"/>
      <c r="AD734" s="175"/>
      <c r="AE734" s="175"/>
      <c r="AF734" s="173"/>
      <c r="AG734" s="174"/>
      <c r="AH734" s="174"/>
      <c r="AI734" s="174"/>
      <c r="AJ734" s="173"/>
    </row>
    <row r="735" spans="2:36" s="63" customFormat="1" ht="59.15" customHeight="1" x14ac:dyDescent="0.35">
      <c r="B735" s="173"/>
      <c r="C735" s="173"/>
      <c r="D735" s="173"/>
      <c r="E735" s="182"/>
      <c r="F735" s="182"/>
      <c r="G735" s="182"/>
      <c r="H735" s="173"/>
      <c r="I735" s="173"/>
      <c r="J735" s="9" t="s">
        <v>127</v>
      </c>
      <c r="K735" s="6" t="s">
        <v>128</v>
      </c>
      <c r="L735" s="6" t="s">
        <v>85</v>
      </c>
      <c r="M735" s="10">
        <v>108</v>
      </c>
      <c r="N735" s="174"/>
      <c r="O735" s="173"/>
      <c r="P735" s="173"/>
      <c r="Q735" s="173"/>
      <c r="R735" s="191"/>
      <c r="S735" s="191"/>
      <c r="T735" s="197"/>
      <c r="U735" s="197"/>
      <c r="V735" s="188"/>
      <c r="W735" s="199"/>
      <c r="X735" s="199"/>
      <c r="Y735" s="199"/>
      <c r="Z735" s="199"/>
      <c r="AA735" s="199"/>
      <c r="AB735" s="199"/>
      <c r="AC735" s="174"/>
      <c r="AD735" s="175"/>
      <c r="AE735" s="175"/>
      <c r="AF735" s="173"/>
      <c r="AG735" s="174"/>
      <c r="AH735" s="174"/>
      <c r="AI735" s="174"/>
      <c r="AJ735" s="173"/>
    </row>
    <row r="736" spans="2:36" s="63" customFormat="1" ht="132" customHeight="1" x14ac:dyDescent="0.35">
      <c r="B736" s="173" t="s">
        <v>433</v>
      </c>
      <c r="C736" s="173" t="s">
        <v>434</v>
      </c>
      <c r="D736" s="173" t="s">
        <v>106</v>
      </c>
      <c r="E736" s="182" t="s">
        <v>67</v>
      </c>
      <c r="F736" s="182" t="s">
        <v>134</v>
      </c>
      <c r="G736" s="182" t="s">
        <v>147</v>
      </c>
      <c r="H736" s="173" t="s">
        <v>70</v>
      </c>
      <c r="I736" s="173" t="s">
        <v>79</v>
      </c>
      <c r="J736" s="9" t="s">
        <v>215</v>
      </c>
      <c r="K736" s="6" t="s">
        <v>107</v>
      </c>
      <c r="L736" s="6" t="s">
        <v>86</v>
      </c>
      <c r="M736" s="6">
        <v>40</v>
      </c>
      <c r="N736" s="174" t="s">
        <v>108</v>
      </c>
      <c r="O736" s="173" t="s">
        <v>897</v>
      </c>
      <c r="P736" s="173" t="s">
        <v>75</v>
      </c>
      <c r="Q736" s="173" t="s">
        <v>76</v>
      </c>
      <c r="R736" s="191" t="s">
        <v>77</v>
      </c>
      <c r="S736" s="191" t="s">
        <v>109</v>
      </c>
      <c r="T736" s="197">
        <f>V736+Y736</f>
        <v>117700</v>
      </c>
      <c r="U736" s="197">
        <f>T736</f>
        <v>117700</v>
      </c>
      <c r="V736" s="187">
        <v>100045</v>
      </c>
      <c r="W736" s="199" t="s">
        <v>79</v>
      </c>
      <c r="X736" s="199" t="s">
        <v>79</v>
      </c>
      <c r="Y736" s="199">
        <v>17655</v>
      </c>
      <c r="Z736" s="199" t="s">
        <v>98</v>
      </c>
      <c r="AA736" s="199" t="s">
        <v>79</v>
      </c>
      <c r="AB736" s="199">
        <v>10234.790000000001</v>
      </c>
      <c r="AC736" s="174" t="s">
        <v>149</v>
      </c>
      <c r="AD736" s="175" t="s">
        <v>79</v>
      </c>
      <c r="AE736" s="175">
        <f>V736+Y736</f>
        <v>117700</v>
      </c>
      <c r="AF736" s="174" t="s">
        <v>79</v>
      </c>
      <c r="AG736" s="174" t="s">
        <v>33</v>
      </c>
      <c r="AH736" s="174" t="s">
        <v>164</v>
      </c>
      <c r="AI736" s="174" t="s">
        <v>165</v>
      </c>
      <c r="AJ736" s="174"/>
    </row>
    <row r="737" spans="2:36" s="63" customFormat="1" ht="86.15" customHeight="1" x14ac:dyDescent="0.35">
      <c r="B737" s="173"/>
      <c r="C737" s="173"/>
      <c r="D737" s="173"/>
      <c r="E737" s="182"/>
      <c r="F737" s="182"/>
      <c r="G737" s="182"/>
      <c r="H737" s="173"/>
      <c r="I737" s="173"/>
      <c r="J737" s="9" t="s">
        <v>111</v>
      </c>
      <c r="K737" s="6" t="s">
        <v>112</v>
      </c>
      <c r="L737" s="6" t="s">
        <v>85</v>
      </c>
      <c r="M737" s="6">
        <v>1</v>
      </c>
      <c r="N737" s="174"/>
      <c r="O737" s="173"/>
      <c r="P737" s="173"/>
      <c r="Q737" s="173"/>
      <c r="R737" s="191"/>
      <c r="S737" s="191"/>
      <c r="T737" s="197"/>
      <c r="U737" s="197"/>
      <c r="V737" s="200"/>
      <c r="W737" s="199"/>
      <c r="X737" s="199"/>
      <c r="Y737" s="199"/>
      <c r="Z737" s="199"/>
      <c r="AA737" s="199"/>
      <c r="AB737" s="199"/>
      <c r="AC737" s="174"/>
      <c r="AD737" s="175"/>
      <c r="AE737" s="175"/>
      <c r="AF737" s="173"/>
      <c r="AG737" s="174"/>
      <c r="AH737" s="174"/>
      <c r="AI737" s="174"/>
      <c r="AJ737" s="173"/>
    </row>
    <row r="738" spans="2:36" s="63" customFormat="1" ht="59.15" customHeight="1" x14ac:dyDescent="0.35">
      <c r="B738" s="173"/>
      <c r="C738" s="173"/>
      <c r="D738" s="173"/>
      <c r="E738" s="182"/>
      <c r="F738" s="182"/>
      <c r="G738" s="182"/>
      <c r="H738" s="173"/>
      <c r="I738" s="173"/>
      <c r="J738" s="9" t="s">
        <v>127</v>
      </c>
      <c r="K738" s="6" t="s">
        <v>128</v>
      </c>
      <c r="L738" s="6" t="s">
        <v>85</v>
      </c>
      <c r="M738" s="10">
        <v>35</v>
      </c>
      <c r="N738" s="174"/>
      <c r="O738" s="173"/>
      <c r="P738" s="173"/>
      <c r="Q738" s="173"/>
      <c r="R738" s="191"/>
      <c r="S738" s="191"/>
      <c r="T738" s="197"/>
      <c r="U738" s="197"/>
      <c r="V738" s="188"/>
      <c r="W738" s="199"/>
      <c r="X738" s="199"/>
      <c r="Y738" s="199"/>
      <c r="Z738" s="199"/>
      <c r="AA738" s="199"/>
      <c r="AB738" s="199"/>
      <c r="AC738" s="174"/>
      <c r="AD738" s="175"/>
      <c r="AE738" s="175"/>
      <c r="AF738" s="173"/>
      <c r="AG738" s="174"/>
      <c r="AH738" s="174"/>
      <c r="AI738" s="174"/>
      <c r="AJ738" s="173"/>
    </row>
    <row r="739" spans="2:36" s="63" customFormat="1" ht="131.5" customHeight="1" x14ac:dyDescent="0.35">
      <c r="B739" s="173" t="s">
        <v>435</v>
      </c>
      <c r="C739" s="173" t="s">
        <v>432</v>
      </c>
      <c r="D739" s="173" t="s">
        <v>106</v>
      </c>
      <c r="E739" s="182" t="s">
        <v>67</v>
      </c>
      <c r="F739" s="182" t="s">
        <v>134</v>
      </c>
      <c r="G739" s="182" t="s">
        <v>147</v>
      </c>
      <c r="H739" s="173" t="s">
        <v>70</v>
      </c>
      <c r="I739" s="173" t="s">
        <v>79</v>
      </c>
      <c r="J739" s="279" t="s">
        <v>215</v>
      </c>
      <c r="K739" s="167" t="s">
        <v>107</v>
      </c>
      <c r="L739" s="167" t="s">
        <v>86</v>
      </c>
      <c r="M739" s="167">
        <v>40</v>
      </c>
      <c r="N739" s="174" t="s">
        <v>108</v>
      </c>
      <c r="O739" s="173" t="s">
        <v>897</v>
      </c>
      <c r="P739" s="173" t="s">
        <v>75</v>
      </c>
      <c r="Q739" s="173" t="s">
        <v>76</v>
      </c>
      <c r="R739" s="191" t="s">
        <v>77</v>
      </c>
      <c r="S739" s="191" t="s">
        <v>109</v>
      </c>
      <c r="T739" s="197">
        <f>V739+Y739</f>
        <v>102720</v>
      </c>
      <c r="U739" s="197">
        <f>T739/2</f>
        <v>51360</v>
      </c>
      <c r="V739" s="187">
        <v>87312</v>
      </c>
      <c r="W739" s="199" t="s">
        <v>79</v>
      </c>
      <c r="X739" s="199" t="s">
        <v>79</v>
      </c>
      <c r="Y739" s="199">
        <v>15408</v>
      </c>
      <c r="Z739" s="199" t="s">
        <v>98</v>
      </c>
      <c r="AA739" s="199" t="s">
        <v>79</v>
      </c>
      <c r="AB739" s="199">
        <v>8932.17</v>
      </c>
      <c r="AC739" s="174" t="s">
        <v>149</v>
      </c>
      <c r="AD739" s="175" t="s">
        <v>79</v>
      </c>
      <c r="AE739" s="175">
        <f>V739+Y739</f>
        <v>102720</v>
      </c>
      <c r="AF739" s="174" t="s">
        <v>79</v>
      </c>
      <c r="AG739" s="174" t="s">
        <v>33</v>
      </c>
      <c r="AH739" s="174" t="s">
        <v>262</v>
      </c>
      <c r="AI739" s="174" t="s">
        <v>266</v>
      </c>
      <c r="AJ739" s="174"/>
    </row>
    <row r="740" spans="2:36" s="63" customFormat="1" ht="18" customHeight="1" x14ac:dyDescent="0.35">
      <c r="B740" s="173"/>
      <c r="C740" s="173"/>
      <c r="D740" s="173"/>
      <c r="E740" s="182"/>
      <c r="F740" s="182"/>
      <c r="G740" s="182"/>
      <c r="H740" s="173"/>
      <c r="I740" s="173"/>
      <c r="J740" s="281"/>
      <c r="K740" s="169"/>
      <c r="L740" s="169"/>
      <c r="M740" s="169"/>
      <c r="N740" s="174"/>
      <c r="O740" s="173"/>
      <c r="P740" s="173"/>
      <c r="Q740" s="173"/>
      <c r="R740" s="191"/>
      <c r="S740" s="191"/>
      <c r="T740" s="197"/>
      <c r="U740" s="197"/>
      <c r="V740" s="200"/>
      <c r="W740" s="199"/>
      <c r="X740" s="199"/>
      <c r="Y740" s="199"/>
      <c r="Z740" s="199"/>
      <c r="AA740" s="199"/>
      <c r="AB740" s="199"/>
      <c r="AC740" s="174"/>
      <c r="AD740" s="175"/>
      <c r="AE740" s="175"/>
      <c r="AF740" s="173"/>
      <c r="AG740" s="174"/>
      <c r="AH740" s="174"/>
      <c r="AI740" s="174"/>
      <c r="AJ740" s="173"/>
    </row>
    <row r="741" spans="2:36" s="63" customFormat="1" ht="59.15" customHeight="1" x14ac:dyDescent="0.35">
      <c r="B741" s="173"/>
      <c r="C741" s="173"/>
      <c r="D741" s="173"/>
      <c r="E741" s="182"/>
      <c r="F741" s="182"/>
      <c r="G741" s="182"/>
      <c r="H741" s="173"/>
      <c r="I741" s="173"/>
      <c r="J741" s="9" t="s">
        <v>127</v>
      </c>
      <c r="K741" s="6" t="s">
        <v>128</v>
      </c>
      <c r="L741" s="6" t="s">
        <v>85</v>
      </c>
      <c r="M741" s="10">
        <v>72</v>
      </c>
      <c r="N741" s="174"/>
      <c r="O741" s="173"/>
      <c r="P741" s="173"/>
      <c r="Q741" s="173"/>
      <c r="R741" s="191"/>
      <c r="S741" s="191"/>
      <c r="T741" s="197"/>
      <c r="U741" s="197"/>
      <c r="V741" s="188"/>
      <c r="W741" s="199"/>
      <c r="X741" s="199"/>
      <c r="Y741" s="199"/>
      <c r="Z741" s="199"/>
      <c r="AA741" s="199"/>
      <c r="AB741" s="199"/>
      <c r="AC741" s="174"/>
      <c r="AD741" s="175"/>
      <c r="AE741" s="175"/>
      <c r="AF741" s="173"/>
      <c r="AG741" s="174"/>
      <c r="AH741" s="174"/>
      <c r="AI741" s="174"/>
      <c r="AJ741" s="173"/>
    </row>
    <row r="742" spans="2:36" s="63" customFormat="1" ht="132" customHeight="1" x14ac:dyDescent="0.35">
      <c r="B742" s="173" t="s">
        <v>436</v>
      </c>
      <c r="C742" s="173" t="s">
        <v>434</v>
      </c>
      <c r="D742" s="173" t="s">
        <v>106</v>
      </c>
      <c r="E742" s="182" t="s">
        <v>67</v>
      </c>
      <c r="F742" s="182" t="s">
        <v>134</v>
      </c>
      <c r="G742" s="182" t="s">
        <v>147</v>
      </c>
      <c r="H742" s="173" t="s">
        <v>70</v>
      </c>
      <c r="I742" s="173" t="s">
        <v>79</v>
      </c>
      <c r="J742" s="9" t="s">
        <v>215</v>
      </c>
      <c r="K742" s="6" t="s">
        <v>107</v>
      </c>
      <c r="L742" s="6" t="s">
        <v>86</v>
      </c>
      <c r="M742" s="6">
        <v>40</v>
      </c>
      <c r="N742" s="174" t="s">
        <v>108</v>
      </c>
      <c r="O742" s="173" t="s">
        <v>897</v>
      </c>
      <c r="P742" s="173" t="s">
        <v>75</v>
      </c>
      <c r="Q742" s="173" t="s">
        <v>76</v>
      </c>
      <c r="R742" s="191" t="s">
        <v>77</v>
      </c>
      <c r="S742" s="191" t="s">
        <v>109</v>
      </c>
      <c r="T742" s="197">
        <f>V742+Y742</f>
        <v>117700</v>
      </c>
      <c r="U742" s="197">
        <f>T742/M743</f>
        <v>117700</v>
      </c>
      <c r="V742" s="187">
        <v>100045</v>
      </c>
      <c r="W742" s="199" t="s">
        <v>79</v>
      </c>
      <c r="X742" s="199" t="s">
        <v>79</v>
      </c>
      <c r="Y742" s="199">
        <v>17655</v>
      </c>
      <c r="Z742" s="199" t="s">
        <v>98</v>
      </c>
      <c r="AA742" s="199" t="s">
        <v>79</v>
      </c>
      <c r="AB742" s="199">
        <v>10234.790000000001</v>
      </c>
      <c r="AC742" s="174" t="s">
        <v>149</v>
      </c>
      <c r="AD742" s="175" t="s">
        <v>79</v>
      </c>
      <c r="AE742" s="175">
        <f>V742+Y742</f>
        <v>117700</v>
      </c>
      <c r="AF742" s="174" t="s">
        <v>79</v>
      </c>
      <c r="AG742" s="174" t="s">
        <v>33</v>
      </c>
      <c r="AH742" s="174" t="s">
        <v>262</v>
      </c>
      <c r="AI742" s="174" t="s">
        <v>266</v>
      </c>
      <c r="AJ742" s="174"/>
    </row>
    <row r="743" spans="2:36" s="63" customFormat="1" ht="86.15" customHeight="1" x14ac:dyDescent="0.35">
      <c r="B743" s="173"/>
      <c r="C743" s="173"/>
      <c r="D743" s="173"/>
      <c r="E743" s="182"/>
      <c r="F743" s="182"/>
      <c r="G743" s="182"/>
      <c r="H743" s="173"/>
      <c r="I743" s="173"/>
      <c r="J743" s="9" t="s">
        <v>111</v>
      </c>
      <c r="K743" s="6" t="s">
        <v>112</v>
      </c>
      <c r="L743" s="6" t="s">
        <v>85</v>
      </c>
      <c r="M743" s="6">
        <v>1</v>
      </c>
      <c r="N743" s="174"/>
      <c r="O743" s="173"/>
      <c r="P743" s="173"/>
      <c r="Q743" s="173"/>
      <c r="R743" s="191"/>
      <c r="S743" s="191"/>
      <c r="T743" s="197"/>
      <c r="U743" s="197"/>
      <c r="V743" s="200"/>
      <c r="W743" s="199"/>
      <c r="X743" s="199"/>
      <c r="Y743" s="199"/>
      <c r="Z743" s="199"/>
      <c r="AA743" s="199"/>
      <c r="AB743" s="199"/>
      <c r="AC743" s="174"/>
      <c r="AD743" s="175"/>
      <c r="AE743" s="175"/>
      <c r="AF743" s="173"/>
      <c r="AG743" s="174"/>
      <c r="AH743" s="174"/>
      <c r="AI743" s="174"/>
      <c r="AJ743" s="173"/>
    </row>
    <row r="744" spans="2:36" s="63" customFormat="1" ht="59.15" customHeight="1" x14ac:dyDescent="0.35">
      <c r="B744" s="173"/>
      <c r="C744" s="173"/>
      <c r="D744" s="173"/>
      <c r="E744" s="182"/>
      <c r="F744" s="182"/>
      <c r="G744" s="182"/>
      <c r="H744" s="173"/>
      <c r="I744" s="173"/>
      <c r="J744" s="9" t="s">
        <v>127</v>
      </c>
      <c r="K744" s="6" t="s">
        <v>128</v>
      </c>
      <c r="L744" s="6" t="s">
        <v>85</v>
      </c>
      <c r="M744" s="10">
        <v>36</v>
      </c>
      <c r="N744" s="174"/>
      <c r="O744" s="173"/>
      <c r="P744" s="173"/>
      <c r="Q744" s="173"/>
      <c r="R744" s="191"/>
      <c r="S744" s="191"/>
      <c r="T744" s="197"/>
      <c r="U744" s="197"/>
      <c r="V744" s="188"/>
      <c r="W744" s="199"/>
      <c r="X744" s="199"/>
      <c r="Y744" s="199"/>
      <c r="Z744" s="199"/>
      <c r="AA744" s="199"/>
      <c r="AB744" s="199"/>
      <c r="AC744" s="174"/>
      <c r="AD744" s="175"/>
      <c r="AE744" s="175"/>
      <c r="AF744" s="173"/>
      <c r="AG744" s="174"/>
      <c r="AH744" s="174"/>
      <c r="AI744" s="174"/>
      <c r="AJ744" s="173"/>
    </row>
    <row r="745" spans="2:36" s="63" customFormat="1" ht="132" customHeight="1" x14ac:dyDescent="0.35">
      <c r="B745" s="173" t="s">
        <v>437</v>
      </c>
      <c r="C745" s="173" t="s">
        <v>438</v>
      </c>
      <c r="D745" s="173" t="s">
        <v>106</v>
      </c>
      <c r="E745" s="182" t="s">
        <v>67</v>
      </c>
      <c r="F745" s="182" t="s">
        <v>134</v>
      </c>
      <c r="G745" s="182" t="s">
        <v>147</v>
      </c>
      <c r="H745" s="173" t="s">
        <v>70</v>
      </c>
      <c r="I745" s="173" t="s">
        <v>79</v>
      </c>
      <c r="J745" s="9" t="s">
        <v>215</v>
      </c>
      <c r="K745" s="6" t="s">
        <v>107</v>
      </c>
      <c r="L745" s="6" t="s">
        <v>86</v>
      </c>
      <c r="M745" s="6">
        <v>40</v>
      </c>
      <c r="N745" s="174" t="s">
        <v>108</v>
      </c>
      <c r="O745" s="173" t="s">
        <v>897</v>
      </c>
      <c r="P745" s="173" t="s">
        <v>75</v>
      </c>
      <c r="Q745" s="173" t="s">
        <v>76</v>
      </c>
      <c r="R745" s="191" t="s">
        <v>77</v>
      </c>
      <c r="S745" s="191" t="s">
        <v>109</v>
      </c>
      <c r="T745" s="197">
        <f>V745+Y745</f>
        <v>92020</v>
      </c>
      <c r="U745" s="197">
        <f>T745/M746</f>
        <v>92020</v>
      </c>
      <c r="V745" s="187">
        <v>78217</v>
      </c>
      <c r="W745" s="199" t="s">
        <v>79</v>
      </c>
      <c r="X745" s="199" t="s">
        <v>79</v>
      </c>
      <c r="Y745" s="199">
        <v>13803</v>
      </c>
      <c r="Z745" s="199" t="s">
        <v>98</v>
      </c>
      <c r="AA745" s="199" t="s">
        <v>79</v>
      </c>
      <c r="AB745" s="199">
        <v>8001.74</v>
      </c>
      <c r="AC745" s="174" t="s">
        <v>149</v>
      </c>
      <c r="AD745" s="175" t="s">
        <v>79</v>
      </c>
      <c r="AE745" s="175">
        <f>V745+Y745</f>
        <v>92020</v>
      </c>
      <c r="AF745" s="174" t="s">
        <v>79</v>
      </c>
      <c r="AG745" s="174" t="s">
        <v>33</v>
      </c>
      <c r="AH745" s="174" t="s">
        <v>439</v>
      </c>
      <c r="AI745" s="174" t="s">
        <v>440</v>
      </c>
      <c r="AJ745" s="174"/>
    </row>
    <row r="746" spans="2:36" s="63" customFormat="1" ht="86.15" customHeight="1" x14ac:dyDescent="0.35">
      <c r="B746" s="173"/>
      <c r="C746" s="173"/>
      <c r="D746" s="173"/>
      <c r="E746" s="182"/>
      <c r="F746" s="182"/>
      <c r="G746" s="182"/>
      <c r="H746" s="173"/>
      <c r="I746" s="173"/>
      <c r="J746" s="9" t="s">
        <v>111</v>
      </c>
      <c r="K746" s="6" t="s">
        <v>112</v>
      </c>
      <c r="L746" s="6" t="s">
        <v>85</v>
      </c>
      <c r="M746" s="6">
        <v>1</v>
      </c>
      <c r="N746" s="174"/>
      <c r="O746" s="173"/>
      <c r="P746" s="173"/>
      <c r="Q746" s="173"/>
      <c r="R746" s="191"/>
      <c r="S746" s="191"/>
      <c r="T746" s="197"/>
      <c r="U746" s="197"/>
      <c r="V746" s="200"/>
      <c r="W746" s="199"/>
      <c r="X746" s="199"/>
      <c r="Y746" s="199"/>
      <c r="Z746" s="199"/>
      <c r="AA746" s="199"/>
      <c r="AB746" s="199"/>
      <c r="AC746" s="174"/>
      <c r="AD746" s="175"/>
      <c r="AE746" s="175"/>
      <c r="AF746" s="173"/>
      <c r="AG746" s="174"/>
      <c r="AH746" s="174"/>
      <c r="AI746" s="174"/>
      <c r="AJ746" s="173"/>
    </row>
    <row r="747" spans="2:36" s="63" customFormat="1" ht="59.15" customHeight="1" x14ac:dyDescent="0.35">
      <c r="B747" s="173"/>
      <c r="C747" s="173"/>
      <c r="D747" s="173"/>
      <c r="E747" s="182"/>
      <c r="F747" s="182"/>
      <c r="G747" s="182"/>
      <c r="H747" s="173"/>
      <c r="I747" s="173"/>
      <c r="J747" s="9" t="s">
        <v>127</v>
      </c>
      <c r="K747" s="6" t="s">
        <v>128</v>
      </c>
      <c r="L747" s="6" t="s">
        <v>85</v>
      </c>
      <c r="M747" s="10">
        <v>36</v>
      </c>
      <c r="N747" s="174"/>
      <c r="O747" s="173"/>
      <c r="P747" s="173"/>
      <c r="Q747" s="173"/>
      <c r="R747" s="191"/>
      <c r="S747" s="191"/>
      <c r="T747" s="197"/>
      <c r="U747" s="197"/>
      <c r="V747" s="188"/>
      <c r="W747" s="199"/>
      <c r="X747" s="199"/>
      <c r="Y747" s="199"/>
      <c r="Z747" s="199"/>
      <c r="AA747" s="199"/>
      <c r="AB747" s="199"/>
      <c r="AC747" s="174"/>
      <c r="AD747" s="175"/>
      <c r="AE747" s="175"/>
      <c r="AF747" s="173"/>
      <c r="AG747" s="174"/>
      <c r="AH747" s="174"/>
      <c r="AI747" s="174"/>
      <c r="AJ747" s="173"/>
    </row>
    <row r="748" spans="2:36" s="3" customFormat="1" ht="52" customHeight="1" x14ac:dyDescent="0.3">
      <c r="B748" s="173" t="s">
        <v>294</v>
      </c>
      <c r="C748" s="173" t="s">
        <v>293</v>
      </c>
      <c r="D748" s="173" t="s">
        <v>66</v>
      </c>
      <c r="E748" s="182" t="s">
        <v>67</v>
      </c>
      <c r="F748" s="182" t="s">
        <v>132</v>
      </c>
      <c r="G748" s="182" t="s">
        <v>69</v>
      </c>
      <c r="H748" s="173" t="s">
        <v>70</v>
      </c>
      <c r="I748" s="173" t="s">
        <v>79</v>
      </c>
      <c r="J748" s="9" t="s">
        <v>113</v>
      </c>
      <c r="K748" s="6" t="s">
        <v>114</v>
      </c>
      <c r="L748" s="6" t="s">
        <v>115</v>
      </c>
      <c r="M748" s="6">
        <v>4</v>
      </c>
      <c r="N748" s="174" t="s">
        <v>108</v>
      </c>
      <c r="O748" s="173" t="s">
        <v>404</v>
      </c>
      <c r="P748" s="173" t="s">
        <v>75</v>
      </c>
      <c r="Q748" s="173" t="s">
        <v>76</v>
      </c>
      <c r="R748" s="191" t="s">
        <v>77</v>
      </c>
      <c r="S748" s="191" t="s">
        <v>109</v>
      </c>
      <c r="T748" s="197">
        <f>V748+Y748</f>
        <v>299600</v>
      </c>
      <c r="U748" s="197" t="s">
        <v>79</v>
      </c>
      <c r="V748" s="199">
        <v>254660</v>
      </c>
      <c r="W748" s="199" t="s">
        <v>79</v>
      </c>
      <c r="X748" s="199" t="s">
        <v>79</v>
      </c>
      <c r="Y748" s="199">
        <v>44940</v>
      </c>
      <c r="Z748" s="199" t="s">
        <v>79</v>
      </c>
      <c r="AA748" s="199" t="s">
        <v>79</v>
      </c>
      <c r="AB748" s="199">
        <v>33288.89</v>
      </c>
      <c r="AC748" s="174" t="s">
        <v>80</v>
      </c>
      <c r="AD748" s="175" t="s">
        <v>79</v>
      </c>
      <c r="AE748" s="175">
        <f>V748+Y748</f>
        <v>299600</v>
      </c>
      <c r="AF748" s="174" t="s">
        <v>79</v>
      </c>
      <c r="AG748" s="174" t="s">
        <v>33</v>
      </c>
      <c r="AH748" s="174" t="s">
        <v>150</v>
      </c>
      <c r="AI748" s="174" t="s">
        <v>161</v>
      </c>
      <c r="AJ748" s="174"/>
    </row>
    <row r="749" spans="2:36" s="3" customFormat="1" ht="65" x14ac:dyDescent="0.3">
      <c r="B749" s="173"/>
      <c r="C749" s="173"/>
      <c r="D749" s="173"/>
      <c r="E749" s="182"/>
      <c r="F749" s="182"/>
      <c r="G749" s="182"/>
      <c r="H749" s="173"/>
      <c r="I749" s="173"/>
      <c r="J749" s="9" t="s">
        <v>116</v>
      </c>
      <c r="K749" s="6" t="s">
        <v>117</v>
      </c>
      <c r="L749" s="6" t="s">
        <v>85</v>
      </c>
      <c r="M749" s="6">
        <v>2</v>
      </c>
      <c r="N749" s="174"/>
      <c r="O749" s="173"/>
      <c r="P749" s="173"/>
      <c r="Q749" s="173"/>
      <c r="R749" s="191"/>
      <c r="S749" s="191"/>
      <c r="T749" s="197"/>
      <c r="U749" s="197"/>
      <c r="V749" s="199"/>
      <c r="W749" s="199"/>
      <c r="X749" s="199"/>
      <c r="Y749" s="199"/>
      <c r="Z749" s="199"/>
      <c r="AA749" s="199"/>
      <c r="AB749" s="199"/>
      <c r="AC749" s="174"/>
      <c r="AD749" s="175"/>
      <c r="AE749" s="175"/>
      <c r="AF749" s="173"/>
      <c r="AG749" s="174"/>
      <c r="AH749" s="174"/>
      <c r="AI749" s="174"/>
      <c r="AJ749" s="173"/>
    </row>
    <row r="750" spans="2:36" s="3" customFormat="1" ht="52" x14ac:dyDescent="0.3">
      <c r="B750" s="173"/>
      <c r="C750" s="173"/>
      <c r="D750" s="173"/>
      <c r="E750" s="182"/>
      <c r="F750" s="182"/>
      <c r="G750" s="182"/>
      <c r="H750" s="173"/>
      <c r="I750" s="173"/>
      <c r="J750" s="9" t="s">
        <v>216</v>
      </c>
      <c r="K750" s="6" t="s">
        <v>118</v>
      </c>
      <c r="L750" s="6" t="s">
        <v>119</v>
      </c>
      <c r="M750" s="6">
        <v>2</v>
      </c>
      <c r="N750" s="174"/>
      <c r="O750" s="173"/>
      <c r="P750" s="173"/>
      <c r="Q750" s="173"/>
      <c r="R750" s="191"/>
      <c r="S750" s="191"/>
      <c r="T750" s="197"/>
      <c r="U750" s="197"/>
      <c r="V750" s="199"/>
      <c r="W750" s="199"/>
      <c r="X750" s="199"/>
      <c r="Y750" s="199"/>
      <c r="Z750" s="199"/>
      <c r="AA750" s="199"/>
      <c r="AB750" s="199"/>
      <c r="AC750" s="174"/>
      <c r="AD750" s="175"/>
      <c r="AE750" s="175"/>
      <c r="AF750" s="173"/>
      <c r="AG750" s="174"/>
      <c r="AH750" s="174"/>
      <c r="AI750" s="174"/>
      <c r="AJ750" s="173"/>
    </row>
    <row r="751" spans="2:36" s="3" customFormat="1" ht="26" x14ac:dyDescent="0.3">
      <c r="B751" s="173"/>
      <c r="C751" s="173"/>
      <c r="D751" s="173"/>
      <c r="E751" s="182"/>
      <c r="F751" s="182"/>
      <c r="G751" s="182"/>
      <c r="H751" s="173"/>
      <c r="I751" s="173"/>
      <c r="J751" s="9" t="s">
        <v>120</v>
      </c>
      <c r="K751" s="6" t="s">
        <v>121</v>
      </c>
      <c r="L751" s="6" t="s">
        <v>119</v>
      </c>
      <c r="M751" s="10">
        <v>2</v>
      </c>
      <c r="N751" s="174"/>
      <c r="O751" s="173"/>
      <c r="P751" s="173"/>
      <c r="Q751" s="173"/>
      <c r="R751" s="191"/>
      <c r="S751" s="191"/>
      <c r="T751" s="197"/>
      <c r="U751" s="197"/>
      <c r="V751" s="199"/>
      <c r="W751" s="199"/>
      <c r="X751" s="199"/>
      <c r="Y751" s="199"/>
      <c r="Z751" s="199"/>
      <c r="AA751" s="199"/>
      <c r="AB751" s="199"/>
      <c r="AC751" s="174"/>
      <c r="AD751" s="175"/>
      <c r="AE751" s="175"/>
      <c r="AF751" s="173"/>
      <c r="AG751" s="174"/>
      <c r="AH751" s="174"/>
      <c r="AI751" s="174"/>
      <c r="AJ751" s="173"/>
    </row>
    <row r="752" spans="2:36" s="63" customFormat="1" ht="132" customHeight="1" x14ac:dyDescent="0.35">
      <c r="B752" s="167" t="s">
        <v>295</v>
      </c>
      <c r="C752" s="167" t="s">
        <v>296</v>
      </c>
      <c r="D752" s="167" t="s">
        <v>106</v>
      </c>
      <c r="E752" s="195" t="s">
        <v>67</v>
      </c>
      <c r="F752" s="275" t="s">
        <v>134</v>
      </c>
      <c r="G752" s="195" t="s">
        <v>147</v>
      </c>
      <c r="H752" s="276" t="s">
        <v>70</v>
      </c>
      <c r="I752" s="276" t="s">
        <v>79</v>
      </c>
      <c r="J752" s="9" t="s">
        <v>215</v>
      </c>
      <c r="K752" s="6" t="s">
        <v>107</v>
      </c>
      <c r="L752" s="6" t="s">
        <v>86</v>
      </c>
      <c r="M752" s="6">
        <v>40</v>
      </c>
      <c r="N752" s="270" t="s">
        <v>108</v>
      </c>
      <c r="O752" s="167" t="s">
        <v>394</v>
      </c>
      <c r="P752" s="167" t="s">
        <v>75</v>
      </c>
      <c r="Q752" s="167" t="s">
        <v>76</v>
      </c>
      <c r="R752" s="170" t="s">
        <v>77</v>
      </c>
      <c r="S752" s="170" t="s">
        <v>109</v>
      </c>
      <c r="T752" s="189">
        <f>V752+Y752</f>
        <v>147964.20000000001</v>
      </c>
      <c r="U752" s="189">
        <f>T752/M753</f>
        <v>147964.20000000001</v>
      </c>
      <c r="V752" s="187">
        <v>125769.57</v>
      </c>
      <c r="W752" s="187" t="s">
        <v>79</v>
      </c>
      <c r="X752" s="187" t="s">
        <v>79</v>
      </c>
      <c r="Y752" s="187">
        <v>22194.63</v>
      </c>
      <c r="Z752" s="187" t="s">
        <v>98</v>
      </c>
      <c r="AA752" s="187" t="s">
        <v>79</v>
      </c>
      <c r="AB752" s="187">
        <v>16440.47</v>
      </c>
      <c r="AC752" s="178" t="s">
        <v>149</v>
      </c>
      <c r="AD752" s="211" t="s">
        <v>79</v>
      </c>
      <c r="AE752" s="211">
        <f>V752+Y752</f>
        <v>147964.20000000001</v>
      </c>
      <c r="AF752" s="178" t="s">
        <v>79</v>
      </c>
      <c r="AG752" s="178" t="s">
        <v>33</v>
      </c>
      <c r="AH752" s="270" t="s">
        <v>150</v>
      </c>
      <c r="AI752" s="178" t="s">
        <v>161</v>
      </c>
      <c r="AJ752" s="178"/>
    </row>
    <row r="753" spans="2:36" s="63" customFormat="1" ht="86.15" customHeight="1" x14ac:dyDescent="0.35">
      <c r="B753" s="168"/>
      <c r="C753" s="168"/>
      <c r="D753" s="168"/>
      <c r="E753" s="192"/>
      <c r="F753" s="192"/>
      <c r="G753" s="192"/>
      <c r="H753" s="168"/>
      <c r="I753" s="168"/>
      <c r="J753" s="9" t="s">
        <v>111</v>
      </c>
      <c r="K753" s="6" t="s">
        <v>112</v>
      </c>
      <c r="L753" s="6" t="s">
        <v>85</v>
      </c>
      <c r="M753" s="6">
        <v>1</v>
      </c>
      <c r="N753" s="179"/>
      <c r="O753" s="168"/>
      <c r="P753" s="168"/>
      <c r="Q753" s="168"/>
      <c r="R753" s="171"/>
      <c r="S753" s="171"/>
      <c r="T753" s="198"/>
      <c r="U753" s="198"/>
      <c r="V753" s="200"/>
      <c r="W753" s="200"/>
      <c r="X753" s="200"/>
      <c r="Y753" s="200"/>
      <c r="Z753" s="200"/>
      <c r="AA753" s="200"/>
      <c r="AB753" s="200"/>
      <c r="AC753" s="179"/>
      <c r="AD753" s="201"/>
      <c r="AE753" s="201"/>
      <c r="AF753" s="168"/>
      <c r="AG753" s="179"/>
      <c r="AH753" s="179"/>
      <c r="AI753" s="179"/>
      <c r="AJ753" s="168"/>
    </row>
    <row r="754" spans="2:36" s="63" customFormat="1" ht="59.15" customHeight="1" x14ac:dyDescent="0.35">
      <c r="B754" s="169"/>
      <c r="C754" s="169"/>
      <c r="D754" s="169"/>
      <c r="E754" s="193"/>
      <c r="F754" s="193"/>
      <c r="G754" s="193"/>
      <c r="H754" s="169"/>
      <c r="I754" s="169"/>
      <c r="J754" s="9" t="s">
        <v>127</v>
      </c>
      <c r="K754" s="6" t="s">
        <v>128</v>
      </c>
      <c r="L754" s="6" t="s">
        <v>85</v>
      </c>
      <c r="M754" s="10">
        <v>70</v>
      </c>
      <c r="N754" s="196"/>
      <c r="O754" s="169"/>
      <c r="P754" s="169"/>
      <c r="Q754" s="169"/>
      <c r="R754" s="172"/>
      <c r="S754" s="172"/>
      <c r="T754" s="190"/>
      <c r="U754" s="190"/>
      <c r="V754" s="188"/>
      <c r="W754" s="188"/>
      <c r="X754" s="188"/>
      <c r="Y754" s="188"/>
      <c r="Z754" s="188"/>
      <c r="AA754" s="188"/>
      <c r="AB754" s="188"/>
      <c r="AC754" s="196"/>
      <c r="AD754" s="202"/>
      <c r="AE754" s="202"/>
      <c r="AF754" s="169"/>
      <c r="AG754" s="196"/>
      <c r="AH754" s="196"/>
      <c r="AI754" s="196"/>
      <c r="AJ754" s="169"/>
    </row>
    <row r="755" spans="2:36" s="63" customFormat="1" ht="132" customHeight="1" x14ac:dyDescent="0.35">
      <c r="B755" s="173" t="s">
        <v>297</v>
      </c>
      <c r="C755" s="173" t="s">
        <v>298</v>
      </c>
      <c r="D755" s="173" t="s">
        <v>106</v>
      </c>
      <c r="E755" s="182" t="s">
        <v>67</v>
      </c>
      <c r="F755" s="182" t="s">
        <v>134</v>
      </c>
      <c r="G755" s="182" t="s">
        <v>147</v>
      </c>
      <c r="H755" s="173" t="s">
        <v>70</v>
      </c>
      <c r="I755" s="173" t="s">
        <v>79</v>
      </c>
      <c r="J755" s="9" t="s">
        <v>215</v>
      </c>
      <c r="K755" s="6" t="s">
        <v>107</v>
      </c>
      <c r="L755" s="6" t="s">
        <v>86</v>
      </c>
      <c r="M755" s="6">
        <v>40</v>
      </c>
      <c r="N755" s="174" t="s">
        <v>108</v>
      </c>
      <c r="O755" s="173" t="s">
        <v>394</v>
      </c>
      <c r="P755" s="173" t="s">
        <v>75</v>
      </c>
      <c r="Q755" s="173" t="s">
        <v>76</v>
      </c>
      <c r="R755" s="191" t="s">
        <v>77</v>
      </c>
      <c r="S755" s="191" t="s">
        <v>109</v>
      </c>
      <c r="T755" s="197">
        <f>V755+Y755</f>
        <v>147964.20000000001</v>
      </c>
      <c r="U755" s="197">
        <f>T755</f>
        <v>147964.20000000001</v>
      </c>
      <c r="V755" s="187">
        <v>125769.57</v>
      </c>
      <c r="W755" s="199" t="s">
        <v>79</v>
      </c>
      <c r="X755" s="199" t="s">
        <v>79</v>
      </c>
      <c r="Y755" s="199">
        <v>22194.63</v>
      </c>
      <c r="Z755" s="199" t="s">
        <v>98</v>
      </c>
      <c r="AA755" s="199" t="s">
        <v>79</v>
      </c>
      <c r="AB755" s="199">
        <v>16440.47</v>
      </c>
      <c r="AC755" s="174" t="s">
        <v>149</v>
      </c>
      <c r="AD755" s="175" t="s">
        <v>79</v>
      </c>
      <c r="AE755" s="175">
        <f>V755+Y755</f>
        <v>147964.20000000001</v>
      </c>
      <c r="AF755" s="174" t="s">
        <v>79</v>
      </c>
      <c r="AG755" s="174" t="s">
        <v>33</v>
      </c>
      <c r="AH755" s="174" t="s">
        <v>299</v>
      </c>
      <c r="AI755" s="174" t="s">
        <v>165</v>
      </c>
      <c r="AJ755" s="174"/>
    </row>
    <row r="756" spans="2:36" s="63" customFormat="1" ht="86.15" customHeight="1" x14ac:dyDescent="0.35">
      <c r="B756" s="173"/>
      <c r="C756" s="173"/>
      <c r="D756" s="173"/>
      <c r="E756" s="182"/>
      <c r="F756" s="182"/>
      <c r="G756" s="182"/>
      <c r="H756" s="173"/>
      <c r="I756" s="173"/>
      <c r="J756" s="9" t="s">
        <v>111</v>
      </c>
      <c r="K756" s="6" t="s">
        <v>112</v>
      </c>
      <c r="L756" s="6" t="s">
        <v>85</v>
      </c>
      <c r="M756" s="6">
        <v>0</v>
      </c>
      <c r="N756" s="174"/>
      <c r="O756" s="173"/>
      <c r="P756" s="173"/>
      <c r="Q756" s="173"/>
      <c r="R756" s="191"/>
      <c r="S756" s="191"/>
      <c r="T756" s="197"/>
      <c r="U756" s="197"/>
      <c r="V756" s="200"/>
      <c r="W756" s="199"/>
      <c r="X756" s="199"/>
      <c r="Y756" s="199"/>
      <c r="Z756" s="199"/>
      <c r="AA756" s="199"/>
      <c r="AB756" s="199"/>
      <c r="AC756" s="174"/>
      <c r="AD756" s="175"/>
      <c r="AE756" s="175"/>
      <c r="AF756" s="173"/>
      <c r="AG756" s="174"/>
      <c r="AH756" s="174"/>
      <c r="AI756" s="174"/>
      <c r="AJ756" s="173"/>
    </row>
    <row r="757" spans="2:36" s="63" customFormat="1" ht="59.15" customHeight="1" x14ac:dyDescent="0.35">
      <c r="B757" s="173"/>
      <c r="C757" s="173"/>
      <c r="D757" s="173"/>
      <c r="E757" s="182"/>
      <c r="F757" s="182"/>
      <c r="G757" s="182"/>
      <c r="H757" s="173"/>
      <c r="I757" s="173"/>
      <c r="J757" s="9" t="s">
        <v>127</v>
      </c>
      <c r="K757" s="6" t="s">
        <v>128</v>
      </c>
      <c r="L757" s="6" t="s">
        <v>85</v>
      </c>
      <c r="M757" s="10">
        <v>70</v>
      </c>
      <c r="N757" s="174"/>
      <c r="O757" s="173"/>
      <c r="P757" s="173"/>
      <c r="Q757" s="173"/>
      <c r="R757" s="191"/>
      <c r="S757" s="191"/>
      <c r="T757" s="197"/>
      <c r="U757" s="197"/>
      <c r="V757" s="188"/>
      <c r="W757" s="199"/>
      <c r="X757" s="199"/>
      <c r="Y757" s="199"/>
      <c r="Z757" s="199"/>
      <c r="AA757" s="199"/>
      <c r="AB757" s="199"/>
      <c r="AC757" s="174"/>
      <c r="AD757" s="175"/>
      <c r="AE757" s="175"/>
      <c r="AF757" s="173"/>
      <c r="AG757" s="174"/>
      <c r="AH757" s="174"/>
      <c r="AI757" s="174"/>
      <c r="AJ757" s="173"/>
    </row>
    <row r="758" spans="2:36" s="63" customFormat="1" ht="132" customHeight="1" x14ac:dyDescent="0.35">
      <c r="B758" s="173" t="s">
        <v>300</v>
      </c>
      <c r="C758" s="173" t="s">
        <v>301</v>
      </c>
      <c r="D758" s="173" t="s">
        <v>106</v>
      </c>
      <c r="E758" s="182" t="s">
        <v>67</v>
      </c>
      <c r="F758" s="182" t="s">
        <v>134</v>
      </c>
      <c r="G758" s="182" t="s">
        <v>147</v>
      </c>
      <c r="H758" s="173" t="s">
        <v>70</v>
      </c>
      <c r="I758" s="173" t="s">
        <v>79</v>
      </c>
      <c r="J758" s="9" t="s">
        <v>215</v>
      </c>
      <c r="K758" s="6" t="s">
        <v>107</v>
      </c>
      <c r="L758" s="6" t="s">
        <v>86</v>
      </c>
      <c r="M758" s="6">
        <v>40</v>
      </c>
      <c r="N758" s="174" t="s">
        <v>108</v>
      </c>
      <c r="O758" s="173" t="s">
        <v>394</v>
      </c>
      <c r="P758" s="173" t="s">
        <v>75</v>
      </c>
      <c r="Q758" s="173" t="s">
        <v>76</v>
      </c>
      <c r="R758" s="191" t="s">
        <v>77</v>
      </c>
      <c r="S758" s="191" t="s">
        <v>109</v>
      </c>
      <c r="T758" s="197">
        <f>V758+Y758</f>
        <v>85493</v>
      </c>
      <c r="U758" s="197">
        <f>T758</f>
        <v>85493</v>
      </c>
      <c r="V758" s="187">
        <v>72669.05</v>
      </c>
      <c r="W758" s="199" t="s">
        <v>79</v>
      </c>
      <c r="X758" s="199" t="s">
        <v>79</v>
      </c>
      <c r="Y758" s="199">
        <v>12823.95</v>
      </c>
      <c r="Z758" s="199" t="s">
        <v>98</v>
      </c>
      <c r="AA758" s="199" t="s">
        <v>79</v>
      </c>
      <c r="AB758" s="199">
        <v>9499.2199999999993</v>
      </c>
      <c r="AC758" s="174" t="s">
        <v>149</v>
      </c>
      <c r="AD758" s="175" t="s">
        <v>79</v>
      </c>
      <c r="AE758" s="175">
        <f>V758+Y758</f>
        <v>85493</v>
      </c>
      <c r="AF758" s="174" t="s">
        <v>79</v>
      </c>
      <c r="AG758" s="174" t="s">
        <v>33</v>
      </c>
      <c r="AH758" s="174" t="s">
        <v>164</v>
      </c>
      <c r="AI758" s="174" t="s">
        <v>165</v>
      </c>
      <c r="AJ758" s="174"/>
    </row>
    <row r="759" spans="2:36" s="63" customFormat="1" ht="86.15" customHeight="1" x14ac:dyDescent="0.35">
      <c r="B759" s="173"/>
      <c r="C759" s="173"/>
      <c r="D759" s="173"/>
      <c r="E759" s="182"/>
      <c r="F759" s="182"/>
      <c r="G759" s="182"/>
      <c r="H759" s="173"/>
      <c r="I759" s="173"/>
      <c r="J759" s="9" t="s">
        <v>111</v>
      </c>
      <c r="K759" s="6" t="s">
        <v>112</v>
      </c>
      <c r="L759" s="6" t="s">
        <v>85</v>
      </c>
      <c r="M759" s="6">
        <v>1</v>
      </c>
      <c r="N759" s="174"/>
      <c r="O759" s="173"/>
      <c r="P759" s="173"/>
      <c r="Q759" s="173"/>
      <c r="R759" s="191"/>
      <c r="S759" s="191"/>
      <c r="T759" s="197"/>
      <c r="U759" s="197"/>
      <c r="V759" s="200"/>
      <c r="W759" s="199"/>
      <c r="X759" s="199"/>
      <c r="Y759" s="199"/>
      <c r="Z759" s="199"/>
      <c r="AA759" s="199"/>
      <c r="AB759" s="199"/>
      <c r="AC759" s="174"/>
      <c r="AD759" s="175"/>
      <c r="AE759" s="175"/>
      <c r="AF759" s="173"/>
      <c r="AG759" s="174"/>
      <c r="AH759" s="174"/>
      <c r="AI759" s="174"/>
      <c r="AJ759" s="173"/>
    </row>
    <row r="760" spans="2:36" s="63" customFormat="1" ht="59.15" customHeight="1" x14ac:dyDescent="0.35">
      <c r="B760" s="173"/>
      <c r="C760" s="173"/>
      <c r="D760" s="173"/>
      <c r="E760" s="182"/>
      <c r="F760" s="182"/>
      <c r="G760" s="182"/>
      <c r="H760" s="173"/>
      <c r="I760" s="173"/>
      <c r="J760" s="9" t="s">
        <v>127</v>
      </c>
      <c r="K760" s="6" t="s">
        <v>128</v>
      </c>
      <c r="L760" s="6" t="s">
        <v>85</v>
      </c>
      <c r="M760" s="10">
        <v>47</v>
      </c>
      <c r="N760" s="174"/>
      <c r="O760" s="173"/>
      <c r="P760" s="173"/>
      <c r="Q760" s="173"/>
      <c r="R760" s="191"/>
      <c r="S760" s="191"/>
      <c r="T760" s="197"/>
      <c r="U760" s="197"/>
      <c r="V760" s="188"/>
      <c r="W760" s="199"/>
      <c r="X760" s="199"/>
      <c r="Y760" s="199"/>
      <c r="Z760" s="199"/>
      <c r="AA760" s="199"/>
      <c r="AB760" s="199"/>
      <c r="AC760" s="174"/>
      <c r="AD760" s="175"/>
      <c r="AE760" s="175"/>
      <c r="AF760" s="173"/>
      <c r="AG760" s="174"/>
      <c r="AH760" s="174"/>
      <c r="AI760" s="174"/>
      <c r="AJ760" s="173"/>
    </row>
    <row r="761" spans="2:36" s="63" customFormat="1" ht="132" customHeight="1" x14ac:dyDescent="0.35">
      <c r="B761" s="173" t="s">
        <v>302</v>
      </c>
      <c r="C761" s="173" t="s">
        <v>303</v>
      </c>
      <c r="D761" s="173" t="s">
        <v>106</v>
      </c>
      <c r="E761" s="182" t="s">
        <v>67</v>
      </c>
      <c r="F761" s="182" t="s">
        <v>134</v>
      </c>
      <c r="G761" s="182" t="s">
        <v>147</v>
      </c>
      <c r="H761" s="173" t="s">
        <v>70</v>
      </c>
      <c r="I761" s="173" t="s">
        <v>79</v>
      </c>
      <c r="J761" s="9" t="s">
        <v>215</v>
      </c>
      <c r="K761" s="6" t="s">
        <v>107</v>
      </c>
      <c r="L761" s="6" t="s">
        <v>86</v>
      </c>
      <c r="M761" s="6">
        <v>40</v>
      </c>
      <c r="N761" s="174" t="s">
        <v>108</v>
      </c>
      <c r="O761" s="173" t="s">
        <v>394</v>
      </c>
      <c r="P761" s="173" t="s">
        <v>75</v>
      </c>
      <c r="Q761" s="173" t="s">
        <v>76</v>
      </c>
      <c r="R761" s="191" t="s">
        <v>77</v>
      </c>
      <c r="S761" s="191" t="s">
        <v>109</v>
      </c>
      <c r="T761" s="197">
        <f>V761+Y761</f>
        <v>147964.20000000001</v>
      </c>
      <c r="U761" s="197">
        <f>T761</f>
        <v>147964.20000000001</v>
      </c>
      <c r="V761" s="187">
        <v>125769.57</v>
      </c>
      <c r="W761" s="199" t="s">
        <v>79</v>
      </c>
      <c r="X761" s="199" t="s">
        <v>79</v>
      </c>
      <c r="Y761" s="199">
        <v>22194.63</v>
      </c>
      <c r="Z761" s="199" t="s">
        <v>98</v>
      </c>
      <c r="AA761" s="199" t="s">
        <v>79</v>
      </c>
      <c r="AB761" s="199">
        <v>16440.47</v>
      </c>
      <c r="AC761" s="174" t="s">
        <v>149</v>
      </c>
      <c r="AD761" s="175" t="s">
        <v>79</v>
      </c>
      <c r="AE761" s="175">
        <f>V761+Y761</f>
        <v>147964.20000000001</v>
      </c>
      <c r="AF761" s="174" t="s">
        <v>79</v>
      </c>
      <c r="AG761" s="174" t="s">
        <v>33</v>
      </c>
      <c r="AH761" s="174" t="s">
        <v>269</v>
      </c>
      <c r="AI761" s="174" t="s">
        <v>170</v>
      </c>
      <c r="AJ761" s="174"/>
    </row>
    <row r="762" spans="2:36" s="63" customFormat="1" ht="86.15" customHeight="1" x14ac:dyDescent="0.35">
      <c r="B762" s="173"/>
      <c r="C762" s="173"/>
      <c r="D762" s="173"/>
      <c r="E762" s="182"/>
      <c r="F762" s="182"/>
      <c r="G762" s="182"/>
      <c r="H762" s="173"/>
      <c r="I762" s="173"/>
      <c r="J762" s="9" t="s">
        <v>111</v>
      </c>
      <c r="K762" s="6" t="s">
        <v>112</v>
      </c>
      <c r="L762" s="6" t="s">
        <v>85</v>
      </c>
      <c r="M762" s="6">
        <v>0</v>
      </c>
      <c r="N762" s="174"/>
      <c r="O762" s="173"/>
      <c r="P762" s="173"/>
      <c r="Q762" s="173"/>
      <c r="R762" s="191"/>
      <c r="S762" s="191"/>
      <c r="T762" s="197"/>
      <c r="U762" s="197"/>
      <c r="V762" s="200"/>
      <c r="W762" s="199"/>
      <c r="X762" s="199"/>
      <c r="Y762" s="199"/>
      <c r="Z762" s="199"/>
      <c r="AA762" s="199"/>
      <c r="AB762" s="199"/>
      <c r="AC762" s="174"/>
      <c r="AD762" s="175"/>
      <c r="AE762" s="175"/>
      <c r="AF762" s="173"/>
      <c r="AG762" s="174"/>
      <c r="AH762" s="174"/>
      <c r="AI762" s="174"/>
      <c r="AJ762" s="173"/>
    </row>
    <row r="763" spans="2:36" s="63" customFormat="1" ht="59.15" customHeight="1" x14ac:dyDescent="0.35">
      <c r="B763" s="173"/>
      <c r="C763" s="173"/>
      <c r="D763" s="173"/>
      <c r="E763" s="182"/>
      <c r="F763" s="182"/>
      <c r="G763" s="182"/>
      <c r="H763" s="173"/>
      <c r="I763" s="173"/>
      <c r="J763" s="9" t="s">
        <v>127</v>
      </c>
      <c r="K763" s="6" t="s">
        <v>128</v>
      </c>
      <c r="L763" s="6" t="s">
        <v>85</v>
      </c>
      <c r="M763" s="10">
        <v>70</v>
      </c>
      <c r="N763" s="174"/>
      <c r="O763" s="173"/>
      <c r="P763" s="173"/>
      <c r="Q763" s="173"/>
      <c r="R763" s="191"/>
      <c r="S763" s="191"/>
      <c r="T763" s="197"/>
      <c r="U763" s="197"/>
      <c r="V763" s="188"/>
      <c r="W763" s="199"/>
      <c r="X763" s="199"/>
      <c r="Y763" s="199"/>
      <c r="Z763" s="199"/>
      <c r="AA763" s="199"/>
      <c r="AB763" s="199"/>
      <c r="AC763" s="174"/>
      <c r="AD763" s="175"/>
      <c r="AE763" s="175"/>
      <c r="AF763" s="173"/>
      <c r="AG763" s="174"/>
      <c r="AH763" s="174"/>
      <c r="AI763" s="174"/>
      <c r="AJ763" s="173"/>
    </row>
    <row r="764" spans="2:36" s="63" customFormat="1" ht="132" customHeight="1" x14ac:dyDescent="0.35">
      <c r="B764" s="173" t="s">
        <v>328</v>
      </c>
      <c r="C764" s="173" t="s">
        <v>304</v>
      </c>
      <c r="D764" s="173" t="s">
        <v>106</v>
      </c>
      <c r="E764" s="182" t="s">
        <v>67</v>
      </c>
      <c r="F764" s="182" t="s">
        <v>134</v>
      </c>
      <c r="G764" s="182" t="s">
        <v>147</v>
      </c>
      <c r="H764" s="173" t="s">
        <v>70</v>
      </c>
      <c r="I764" s="167" t="s">
        <v>79</v>
      </c>
      <c r="J764" s="25" t="s">
        <v>215</v>
      </c>
      <c r="K764" s="4" t="s">
        <v>107</v>
      </c>
      <c r="L764" s="4" t="s">
        <v>86</v>
      </c>
      <c r="M764" s="4">
        <v>40</v>
      </c>
      <c r="N764" s="178" t="s">
        <v>108</v>
      </c>
      <c r="O764" s="167" t="s">
        <v>534</v>
      </c>
      <c r="P764" s="173" t="s">
        <v>75</v>
      </c>
      <c r="Q764" s="173" t="s">
        <v>76</v>
      </c>
      <c r="R764" s="191" t="s">
        <v>77</v>
      </c>
      <c r="S764" s="170" t="s">
        <v>109</v>
      </c>
      <c r="T764" s="189">
        <f>V764+Y764</f>
        <v>170986</v>
      </c>
      <c r="U764" s="189" t="s">
        <v>79</v>
      </c>
      <c r="V764" s="187">
        <v>145338.1</v>
      </c>
      <c r="W764" s="187" t="s">
        <v>79</v>
      </c>
      <c r="X764" s="187" t="s">
        <v>79</v>
      </c>
      <c r="Y764" s="187">
        <v>25647.9</v>
      </c>
      <c r="Z764" s="187" t="s">
        <v>98</v>
      </c>
      <c r="AA764" s="187" t="s">
        <v>79</v>
      </c>
      <c r="AB764" s="187">
        <v>18998.45</v>
      </c>
      <c r="AC764" s="178" t="s">
        <v>149</v>
      </c>
      <c r="AD764" s="211" t="s">
        <v>79</v>
      </c>
      <c r="AE764" s="211">
        <f>V764+Y764</f>
        <v>170986</v>
      </c>
      <c r="AF764" s="178" t="s">
        <v>79</v>
      </c>
      <c r="AG764" s="178" t="s">
        <v>33</v>
      </c>
      <c r="AH764" s="178" t="s">
        <v>269</v>
      </c>
      <c r="AI764" s="178" t="s">
        <v>170</v>
      </c>
      <c r="AJ764" s="178"/>
    </row>
    <row r="765" spans="2:36" s="63" customFormat="1" ht="86.15" customHeight="1" x14ac:dyDescent="0.35">
      <c r="B765" s="173"/>
      <c r="C765" s="173"/>
      <c r="D765" s="173"/>
      <c r="E765" s="182"/>
      <c r="F765" s="182"/>
      <c r="G765" s="182"/>
      <c r="H765" s="173"/>
      <c r="I765" s="173"/>
      <c r="J765" s="9" t="s">
        <v>111</v>
      </c>
      <c r="K765" s="6" t="s">
        <v>112</v>
      </c>
      <c r="L765" s="6" t="s">
        <v>85</v>
      </c>
      <c r="M765" s="6">
        <v>1</v>
      </c>
      <c r="N765" s="174"/>
      <c r="O765" s="173"/>
      <c r="P765" s="173"/>
      <c r="Q765" s="173"/>
      <c r="R765" s="191"/>
      <c r="S765" s="191"/>
      <c r="T765" s="197"/>
      <c r="U765" s="197"/>
      <c r="V765" s="199"/>
      <c r="W765" s="199"/>
      <c r="X765" s="199"/>
      <c r="Y765" s="199"/>
      <c r="Z765" s="199"/>
      <c r="AA765" s="199"/>
      <c r="AB765" s="199"/>
      <c r="AC765" s="174"/>
      <c r="AD765" s="175"/>
      <c r="AE765" s="175"/>
      <c r="AF765" s="173"/>
      <c r="AG765" s="174"/>
      <c r="AH765" s="174"/>
      <c r="AI765" s="174"/>
      <c r="AJ765" s="173"/>
    </row>
    <row r="766" spans="2:36" s="63" customFormat="1" ht="59.15" customHeight="1" x14ac:dyDescent="0.35">
      <c r="B766" s="173"/>
      <c r="C766" s="173"/>
      <c r="D766" s="173"/>
      <c r="E766" s="182"/>
      <c r="F766" s="182"/>
      <c r="G766" s="182"/>
      <c r="H766" s="167"/>
      <c r="I766" s="173"/>
      <c r="J766" s="9" t="s">
        <v>127</v>
      </c>
      <c r="K766" s="6" t="s">
        <v>128</v>
      </c>
      <c r="L766" s="6" t="s">
        <v>85</v>
      </c>
      <c r="M766" s="10">
        <v>95</v>
      </c>
      <c r="N766" s="174"/>
      <c r="O766" s="173"/>
      <c r="P766" s="167"/>
      <c r="Q766" s="167"/>
      <c r="R766" s="170"/>
      <c r="S766" s="191"/>
      <c r="T766" s="197"/>
      <c r="U766" s="197"/>
      <c r="V766" s="199"/>
      <c r="W766" s="199"/>
      <c r="X766" s="199"/>
      <c r="Y766" s="199"/>
      <c r="Z766" s="199"/>
      <c r="AA766" s="199"/>
      <c r="AB766" s="199"/>
      <c r="AC766" s="174"/>
      <c r="AD766" s="175"/>
      <c r="AE766" s="175"/>
      <c r="AF766" s="173"/>
      <c r="AG766" s="174"/>
      <c r="AH766" s="174"/>
      <c r="AI766" s="174"/>
      <c r="AJ766" s="173"/>
    </row>
    <row r="767" spans="2:36" s="63" customFormat="1" ht="107.15" customHeight="1" x14ac:dyDescent="0.35">
      <c r="B767" s="173" t="s">
        <v>535</v>
      </c>
      <c r="C767" s="173" t="s">
        <v>544</v>
      </c>
      <c r="D767" s="173" t="s">
        <v>106</v>
      </c>
      <c r="E767" s="182" t="s">
        <v>67</v>
      </c>
      <c r="F767" s="182" t="s">
        <v>134</v>
      </c>
      <c r="G767" s="182" t="s">
        <v>147</v>
      </c>
      <c r="H767" s="173" t="s">
        <v>70</v>
      </c>
      <c r="I767" s="173" t="s">
        <v>79</v>
      </c>
      <c r="J767" s="9" t="s">
        <v>215</v>
      </c>
      <c r="K767" s="6" t="s">
        <v>107</v>
      </c>
      <c r="L767" s="6" t="s">
        <v>86</v>
      </c>
      <c r="M767" s="6">
        <v>40</v>
      </c>
      <c r="N767" s="174" t="s">
        <v>108</v>
      </c>
      <c r="O767" s="173" t="s">
        <v>545</v>
      </c>
      <c r="P767" s="173" t="s">
        <v>75</v>
      </c>
      <c r="Q767" s="173" t="s">
        <v>76</v>
      </c>
      <c r="R767" s="191" t="s">
        <v>77</v>
      </c>
      <c r="S767" s="191" t="s">
        <v>109</v>
      </c>
      <c r="T767" s="197">
        <f>V767+Y767</f>
        <v>104388</v>
      </c>
      <c r="U767" s="197" t="s">
        <v>79</v>
      </c>
      <c r="V767" s="250">
        <v>88729.8</v>
      </c>
      <c r="W767" s="250" t="s">
        <v>98</v>
      </c>
      <c r="X767" s="250" t="s">
        <v>98</v>
      </c>
      <c r="Y767" s="250">
        <v>15658.2</v>
      </c>
      <c r="Z767" s="250" t="s">
        <v>98</v>
      </c>
      <c r="AA767" s="250" t="s">
        <v>98</v>
      </c>
      <c r="AB767" s="250">
        <v>8463.89</v>
      </c>
      <c r="AC767" s="174" t="s">
        <v>149</v>
      </c>
      <c r="AD767" s="175" t="s">
        <v>79</v>
      </c>
      <c r="AE767" s="175">
        <f>V767+Y767</f>
        <v>104388</v>
      </c>
      <c r="AF767" s="173" t="s">
        <v>79</v>
      </c>
      <c r="AG767" s="174" t="s">
        <v>33</v>
      </c>
      <c r="AH767" s="174" t="s">
        <v>178</v>
      </c>
      <c r="AI767" s="174" t="s">
        <v>161</v>
      </c>
      <c r="AJ767" s="173"/>
    </row>
    <row r="768" spans="2:36" s="63" customFormat="1" ht="62.5" customHeight="1" x14ac:dyDescent="0.35">
      <c r="B768" s="173"/>
      <c r="C768" s="173"/>
      <c r="D768" s="173"/>
      <c r="E768" s="182"/>
      <c r="F768" s="182"/>
      <c r="G768" s="182"/>
      <c r="H768" s="173"/>
      <c r="I768" s="173"/>
      <c r="J768" s="9" t="s">
        <v>111</v>
      </c>
      <c r="K768" s="6" t="s">
        <v>112</v>
      </c>
      <c r="L768" s="6" t="s">
        <v>85</v>
      </c>
      <c r="M768" s="55">
        <v>1</v>
      </c>
      <c r="N768" s="174"/>
      <c r="O768" s="173"/>
      <c r="P768" s="173"/>
      <c r="Q768" s="173"/>
      <c r="R768" s="191"/>
      <c r="S768" s="191"/>
      <c r="T768" s="197"/>
      <c r="U768" s="197"/>
      <c r="V768" s="250"/>
      <c r="W768" s="250"/>
      <c r="X768" s="250"/>
      <c r="Y768" s="250"/>
      <c r="Z768" s="250"/>
      <c r="AA768" s="250"/>
      <c r="AB768" s="250"/>
      <c r="AC768" s="174"/>
      <c r="AD768" s="175"/>
      <c r="AE768" s="175"/>
      <c r="AF768" s="173"/>
      <c r="AG768" s="174"/>
      <c r="AH768" s="174"/>
      <c r="AI768" s="174"/>
      <c r="AJ768" s="173"/>
    </row>
    <row r="769" spans="2:36" s="63" customFormat="1" ht="59.15" customHeight="1" x14ac:dyDescent="0.35">
      <c r="B769" s="173"/>
      <c r="C769" s="173"/>
      <c r="D769" s="173"/>
      <c r="E769" s="182"/>
      <c r="F769" s="182"/>
      <c r="G769" s="182"/>
      <c r="H769" s="173"/>
      <c r="I769" s="173"/>
      <c r="J769" s="9" t="s">
        <v>127</v>
      </c>
      <c r="K769" s="6" t="s">
        <v>128</v>
      </c>
      <c r="L769" s="6" t="s">
        <v>85</v>
      </c>
      <c r="M769" s="55">
        <v>70</v>
      </c>
      <c r="N769" s="174"/>
      <c r="O769" s="173"/>
      <c r="P769" s="173"/>
      <c r="Q769" s="173"/>
      <c r="R769" s="191"/>
      <c r="S769" s="191"/>
      <c r="T769" s="197"/>
      <c r="U769" s="197"/>
      <c r="V769" s="250"/>
      <c r="W769" s="250"/>
      <c r="X769" s="250"/>
      <c r="Y769" s="250"/>
      <c r="Z769" s="250"/>
      <c r="AA769" s="250"/>
      <c r="AB769" s="250"/>
      <c r="AC769" s="174"/>
      <c r="AD769" s="175"/>
      <c r="AE769" s="175"/>
      <c r="AF769" s="173"/>
      <c r="AG769" s="174"/>
      <c r="AH769" s="174"/>
      <c r="AI769" s="174"/>
      <c r="AJ769" s="173"/>
    </row>
    <row r="770" spans="2:36" s="63" customFormat="1" ht="107.5" customHeight="1" x14ac:dyDescent="0.35">
      <c r="B770" s="173" t="s">
        <v>536</v>
      </c>
      <c r="C770" s="173" t="s">
        <v>546</v>
      </c>
      <c r="D770" s="173" t="s">
        <v>106</v>
      </c>
      <c r="E770" s="182" t="s">
        <v>67</v>
      </c>
      <c r="F770" s="182" t="s">
        <v>134</v>
      </c>
      <c r="G770" s="182" t="s">
        <v>147</v>
      </c>
      <c r="H770" s="173" t="s">
        <v>70</v>
      </c>
      <c r="I770" s="173" t="s">
        <v>79</v>
      </c>
      <c r="J770" s="9" t="s">
        <v>215</v>
      </c>
      <c r="K770" s="6" t="s">
        <v>107</v>
      </c>
      <c r="L770" s="6" t="s">
        <v>86</v>
      </c>
      <c r="M770" s="6">
        <v>40</v>
      </c>
      <c r="N770" s="174" t="s">
        <v>108</v>
      </c>
      <c r="O770" s="173" t="s">
        <v>545</v>
      </c>
      <c r="P770" s="173" t="s">
        <v>75</v>
      </c>
      <c r="Q770" s="173" t="s">
        <v>76</v>
      </c>
      <c r="R770" s="191" t="s">
        <v>77</v>
      </c>
      <c r="S770" s="191" t="s">
        <v>109</v>
      </c>
      <c r="T770" s="197">
        <f>V770+Y770</f>
        <v>155150</v>
      </c>
      <c r="U770" s="197" t="s">
        <v>79</v>
      </c>
      <c r="V770" s="411">
        <v>131877.5</v>
      </c>
      <c r="W770" s="250" t="s">
        <v>98</v>
      </c>
      <c r="X770" s="250" t="s">
        <v>98</v>
      </c>
      <c r="Y770" s="250">
        <v>23272.5</v>
      </c>
      <c r="Z770" s="250" t="s">
        <v>98</v>
      </c>
      <c r="AA770" s="250" t="s">
        <v>98</v>
      </c>
      <c r="AB770" s="250">
        <v>12579.73</v>
      </c>
      <c r="AC770" s="174" t="s">
        <v>149</v>
      </c>
      <c r="AD770" s="175" t="s">
        <v>79</v>
      </c>
      <c r="AE770" s="175">
        <f>V770+Y770</f>
        <v>155150</v>
      </c>
      <c r="AF770" s="173" t="s">
        <v>79</v>
      </c>
      <c r="AG770" s="174" t="s">
        <v>33</v>
      </c>
      <c r="AH770" s="174" t="s">
        <v>178</v>
      </c>
      <c r="AI770" s="174" t="s">
        <v>161</v>
      </c>
      <c r="AJ770" s="173"/>
    </row>
    <row r="771" spans="2:36" s="63" customFormat="1" ht="64" customHeight="1" x14ac:dyDescent="0.35">
      <c r="B771" s="173"/>
      <c r="C771" s="173"/>
      <c r="D771" s="173"/>
      <c r="E771" s="182"/>
      <c r="F771" s="182"/>
      <c r="G771" s="182"/>
      <c r="H771" s="173"/>
      <c r="I771" s="173"/>
      <c r="J771" s="9" t="s">
        <v>111</v>
      </c>
      <c r="K771" s="6" t="s">
        <v>112</v>
      </c>
      <c r="L771" s="6" t="s">
        <v>85</v>
      </c>
      <c r="M771" s="55">
        <v>2</v>
      </c>
      <c r="N771" s="174"/>
      <c r="O771" s="173"/>
      <c r="P771" s="173"/>
      <c r="Q771" s="173"/>
      <c r="R771" s="191"/>
      <c r="S771" s="191"/>
      <c r="T771" s="197"/>
      <c r="U771" s="197"/>
      <c r="V771" s="411"/>
      <c r="W771" s="250"/>
      <c r="X771" s="250"/>
      <c r="Y771" s="250"/>
      <c r="Z771" s="250"/>
      <c r="AA771" s="250"/>
      <c r="AB771" s="250"/>
      <c r="AC771" s="174"/>
      <c r="AD771" s="175"/>
      <c r="AE771" s="175"/>
      <c r="AF771" s="173"/>
      <c r="AG771" s="174"/>
      <c r="AH771" s="174"/>
      <c r="AI771" s="174"/>
      <c r="AJ771" s="173"/>
    </row>
    <row r="772" spans="2:36" s="63" customFormat="1" ht="59.15" customHeight="1" x14ac:dyDescent="0.35">
      <c r="B772" s="173"/>
      <c r="C772" s="173"/>
      <c r="D772" s="173"/>
      <c r="E772" s="182"/>
      <c r="F772" s="182"/>
      <c r="G772" s="182"/>
      <c r="H772" s="173"/>
      <c r="I772" s="173"/>
      <c r="J772" s="9" t="s">
        <v>127</v>
      </c>
      <c r="K772" s="6" t="s">
        <v>128</v>
      </c>
      <c r="L772" s="6" t="s">
        <v>85</v>
      </c>
      <c r="M772" s="55">
        <v>90</v>
      </c>
      <c r="N772" s="174"/>
      <c r="O772" s="173"/>
      <c r="P772" s="173"/>
      <c r="Q772" s="173"/>
      <c r="R772" s="191"/>
      <c r="S772" s="191"/>
      <c r="T772" s="197"/>
      <c r="U772" s="197"/>
      <c r="V772" s="411"/>
      <c r="W772" s="250"/>
      <c r="X772" s="250"/>
      <c r="Y772" s="250"/>
      <c r="Z772" s="250"/>
      <c r="AA772" s="250"/>
      <c r="AB772" s="250"/>
      <c r="AC772" s="174"/>
      <c r="AD772" s="175"/>
      <c r="AE772" s="175"/>
      <c r="AF772" s="173"/>
      <c r="AG772" s="174"/>
      <c r="AH772" s="174"/>
      <c r="AI772" s="174"/>
      <c r="AJ772" s="173"/>
    </row>
    <row r="773" spans="2:36" s="63" customFormat="1" ht="113.5" customHeight="1" x14ac:dyDescent="0.35">
      <c r="B773" s="173" t="s">
        <v>537</v>
      </c>
      <c r="C773" s="173" t="s">
        <v>547</v>
      </c>
      <c r="D773" s="173" t="s">
        <v>106</v>
      </c>
      <c r="E773" s="182" t="s">
        <v>67</v>
      </c>
      <c r="F773" s="182" t="s">
        <v>134</v>
      </c>
      <c r="G773" s="182" t="s">
        <v>147</v>
      </c>
      <c r="H773" s="173" t="s">
        <v>70</v>
      </c>
      <c r="I773" s="173" t="s">
        <v>79</v>
      </c>
      <c r="J773" s="9" t="s">
        <v>215</v>
      </c>
      <c r="K773" s="6" t="s">
        <v>107</v>
      </c>
      <c r="L773" s="6" t="s">
        <v>86</v>
      </c>
      <c r="M773" s="6">
        <v>40</v>
      </c>
      <c r="N773" s="174" t="s">
        <v>108</v>
      </c>
      <c r="O773" s="167" t="s">
        <v>545</v>
      </c>
      <c r="P773" s="173" t="s">
        <v>75</v>
      </c>
      <c r="Q773" s="173" t="s">
        <v>76</v>
      </c>
      <c r="R773" s="191" t="s">
        <v>77</v>
      </c>
      <c r="S773" s="191" t="s">
        <v>109</v>
      </c>
      <c r="T773" s="197">
        <f>V773+Y773</f>
        <v>110852</v>
      </c>
      <c r="U773" s="197" t="s">
        <v>79</v>
      </c>
      <c r="V773" s="250">
        <v>94224.2</v>
      </c>
      <c r="W773" s="250" t="s">
        <v>98</v>
      </c>
      <c r="X773" s="250" t="s">
        <v>98</v>
      </c>
      <c r="Y773" s="250">
        <v>16627.8</v>
      </c>
      <c r="Z773" s="250" t="s">
        <v>98</v>
      </c>
      <c r="AA773" s="250" t="s">
        <v>98</v>
      </c>
      <c r="AB773" s="250">
        <v>8988</v>
      </c>
      <c r="AC773" s="174" t="s">
        <v>149</v>
      </c>
      <c r="AD773" s="175" t="s">
        <v>79</v>
      </c>
      <c r="AE773" s="175">
        <f>V773+Y773</f>
        <v>110852</v>
      </c>
      <c r="AF773" s="173" t="s">
        <v>79</v>
      </c>
      <c r="AG773" s="174" t="s">
        <v>33</v>
      </c>
      <c r="AH773" s="174" t="s">
        <v>178</v>
      </c>
      <c r="AI773" s="174" t="s">
        <v>161</v>
      </c>
      <c r="AJ773" s="173"/>
    </row>
    <row r="774" spans="2:36" s="63" customFormat="1" ht="61" customHeight="1" x14ac:dyDescent="0.35">
      <c r="B774" s="173"/>
      <c r="C774" s="173"/>
      <c r="D774" s="173"/>
      <c r="E774" s="182"/>
      <c r="F774" s="182"/>
      <c r="G774" s="182"/>
      <c r="H774" s="173"/>
      <c r="I774" s="173"/>
      <c r="J774" s="9" t="s">
        <v>111</v>
      </c>
      <c r="K774" s="6" t="s">
        <v>112</v>
      </c>
      <c r="L774" s="6" t="s">
        <v>85</v>
      </c>
      <c r="M774" s="55">
        <v>2</v>
      </c>
      <c r="N774" s="174"/>
      <c r="O774" s="168"/>
      <c r="P774" s="173"/>
      <c r="Q774" s="173"/>
      <c r="R774" s="191"/>
      <c r="S774" s="191"/>
      <c r="T774" s="197"/>
      <c r="U774" s="197"/>
      <c r="V774" s="250"/>
      <c r="W774" s="250"/>
      <c r="X774" s="250"/>
      <c r="Y774" s="250"/>
      <c r="Z774" s="250"/>
      <c r="AA774" s="250"/>
      <c r="AB774" s="250"/>
      <c r="AC774" s="174"/>
      <c r="AD774" s="175"/>
      <c r="AE774" s="175"/>
      <c r="AF774" s="173"/>
      <c r="AG774" s="174"/>
      <c r="AH774" s="174"/>
      <c r="AI774" s="174"/>
      <c r="AJ774" s="173"/>
    </row>
    <row r="775" spans="2:36" s="63" customFormat="1" ht="59.15" customHeight="1" x14ac:dyDescent="0.35">
      <c r="B775" s="173"/>
      <c r="C775" s="173"/>
      <c r="D775" s="173"/>
      <c r="E775" s="182"/>
      <c r="F775" s="182"/>
      <c r="G775" s="182"/>
      <c r="H775" s="173"/>
      <c r="I775" s="173"/>
      <c r="J775" s="9" t="s">
        <v>127</v>
      </c>
      <c r="K775" s="6" t="s">
        <v>128</v>
      </c>
      <c r="L775" s="6" t="s">
        <v>85</v>
      </c>
      <c r="M775" s="55">
        <v>74</v>
      </c>
      <c r="N775" s="174"/>
      <c r="O775" s="169"/>
      <c r="P775" s="173"/>
      <c r="Q775" s="173"/>
      <c r="R775" s="191"/>
      <c r="S775" s="191"/>
      <c r="T775" s="197"/>
      <c r="U775" s="197"/>
      <c r="V775" s="250"/>
      <c r="W775" s="250"/>
      <c r="X775" s="250"/>
      <c r="Y775" s="250"/>
      <c r="Z775" s="250"/>
      <c r="AA775" s="250"/>
      <c r="AB775" s="250"/>
      <c r="AC775" s="174"/>
      <c r="AD775" s="175"/>
      <c r="AE775" s="175"/>
      <c r="AF775" s="173"/>
      <c r="AG775" s="174"/>
      <c r="AH775" s="174"/>
      <c r="AI775" s="174"/>
      <c r="AJ775" s="173"/>
    </row>
    <row r="776" spans="2:36" s="63" customFormat="1" ht="103.5" customHeight="1" x14ac:dyDescent="0.35">
      <c r="B776" s="173" t="s">
        <v>538</v>
      </c>
      <c r="C776" s="173" t="s">
        <v>548</v>
      </c>
      <c r="D776" s="173" t="s">
        <v>106</v>
      </c>
      <c r="E776" s="182" t="s">
        <v>67</v>
      </c>
      <c r="F776" s="182" t="s">
        <v>134</v>
      </c>
      <c r="G776" s="182" t="s">
        <v>147</v>
      </c>
      <c r="H776" s="173" t="s">
        <v>70</v>
      </c>
      <c r="I776" s="173" t="s">
        <v>79</v>
      </c>
      <c r="J776" s="9" t="s">
        <v>215</v>
      </c>
      <c r="K776" s="6" t="s">
        <v>107</v>
      </c>
      <c r="L776" s="6" t="s">
        <v>86</v>
      </c>
      <c r="M776" s="6">
        <v>40</v>
      </c>
      <c r="N776" s="174" t="s">
        <v>108</v>
      </c>
      <c r="O776" s="173" t="s">
        <v>545</v>
      </c>
      <c r="P776" s="173" t="s">
        <v>75</v>
      </c>
      <c r="Q776" s="173" t="s">
        <v>76</v>
      </c>
      <c r="R776" s="191" t="s">
        <v>77</v>
      </c>
      <c r="S776" s="191" t="s">
        <v>109</v>
      </c>
      <c r="T776" s="197">
        <f>V776+Y776</f>
        <v>133750</v>
      </c>
      <c r="U776" s="197" t="s">
        <v>79</v>
      </c>
      <c r="V776" s="250">
        <v>113687.5</v>
      </c>
      <c r="W776" s="250" t="s">
        <v>98</v>
      </c>
      <c r="X776" s="250" t="s">
        <v>98</v>
      </c>
      <c r="Y776" s="250">
        <v>20062.5</v>
      </c>
      <c r="Z776" s="250" t="s">
        <v>98</v>
      </c>
      <c r="AA776" s="250" t="s">
        <v>98</v>
      </c>
      <c r="AB776" s="250">
        <v>10844.59</v>
      </c>
      <c r="AC776" s="174" t="s">
        <v>149</v>
      </c>
      <c r="AD776" s="175" t="s">
        <v>79</v>
      </c>
      <c r="AE776" s="175">
        <f>V776+Y776</f>
        <v>133750</v>
      </c>
      <c r="AF776" s="173" t="s">
        <v>79</v>
      </c>
      <c r="AG776" s="174" t="s">
        <v>33</v>
      </c>
      <c r="AH776" s="174" t="s">
        <v>178</v>
      </c>
      <c r="AI776" s="174" t="s">
        <v>161</v>
      </c>
      <c r="AJ776" s="173"/>
    </row>
    <row r="777" spans="2:36" s="63" customFormat="1" ht="63" customHeight="1" x14ac:dyDescent="0.35">
      <c r="B777" s="173"/>
      <c r="C777" s="173"/>
      <c r="D777" s="173"/>
      <c r="E777" s="182"/>
      <c r="F777" s="182"/>
      <c r="G777" s="182"/>
      <c r="H777" s="173"/>
      <c r="I777" s="173"/>
      <c r="J777" s="9" t="s">
        <v>111</v>
      </c>
      <c r="K777" s="6" t="s">
        <v>112</v>
      </c>
      <c r="L777" s="6" t="s">
        <v>85</v>
      </c>
      <c r="M777" s="55">
        <v>3</v>
      </c>
      <c r="N777" s="174"/>
      <c r="O777" s="173"/>
      <c r="P777" s="173"/>
      <c r="Q777" s="173"/>
      <c r="R777" s="191"/>
      <c r="S777" s="191"/>
      <c r="T777" s="197"/>
      <c r="U777" s="197"/>
      <c r="V777" s="250"/>
      <c r="W777" s="250"/>
      <c r="X777" s="250"/>
      <c r="Y777" s="250"/>
      <c r="Z777" s="250"/>
      <c r="AA777" s="250"/>
      <c r="AB777" s="250"/>
      <c r="AC777" s="174"/>
      <c r="AD777" s="175"/>
      <c r="AE777" s="175"/>
      <c r="AF777" s="173"/>
      <c r="AG777" s="174"/>
      <c r="AH777" s="174"/>
      <c r="AI777" s="174"/>
      <c r="AJ777" s="173"/>
    </row>
    <row r="778" spans="2:36" s="63" customFormat="1" ht="59.15" customHeight="1" x14ac:dyDescent="0.35">
      <c r="B778" s="173"/>
      <c r="C778" s="173"/>
      <c r="D778" s="173"/>
      <c r="E778" s="182"/>
      <c r="F778" s="182"/>
      <c r="G778" s="182"/>
      <c r="H778" s="173"/>
      <c r="I778" s="173"/>
      <c r="J778" s="9" t="s">
        <v>127</v>
      </c>
      <c r="K778" s="6" t="s">
        <v>128</v>
      </c>
      <c r="L778" s="6" t="s">
        <v>85</v>
      </c>
      <c r="M778" s="55">
        <v>120</v>
      </c>
      <c r="N778" s="174"/>
      <c r="O778" s="173"/>
      <c r="P778" s="173"/>
      <c r="Q778" s="173"/>
      <c r="R778" s="191"/>
      <c r="S778" s="191"/>
      <c r="T778" s="197"/>
      <c r="U778" s="197"/>
      <c r="V778" s="250"/>
      <c r="W778" s="250"/>
      <c r="X778" s="250"/>
      <c r="Y778" s="250"/>
      <c r="Z778" s="250"/>
      <c r="AA778" s="250"/>
      <c r="AB778" s="250"/>
      <c r="AC778" s="174"/>
      <c r="AD778" s="175"/>
      <c r="AE778" s="175"/>
      <c r="AF778" s="173"/>
      <c r="AG778" s="174"/>
      <c r="AH778" s="174"/>
      <c r="AI778" s="174"/>
      <c r="AJ778" s="173"/>
    </row>
    <row r="779" spans="2:36" s="63" customFormat="1" ht="109" customHeight="1" x14ac:dyDescent="0.35">
      <c r="B779" s="173" t="s">
        <v>539</v>
      </c>
      <c r="C779" s="173" t="s">
        <v>549</v>
      </c>
      <c r="D779" s="173" t="s">
        <v>106</v>
      </c>
      <c r="E779" s="182" t="s">
        <v>67</v>
      </c>
      <c r="F779" s="182" t="s">
        <v>134</v>
      </c>
      <c r="G779" s="182" t="s">
        <v>147</v>
      </c>
      <c r="H779" s="173" t="s">
        <v>70</v>
      </c>
      <c r="I779" s="173" t="s">
        <v>79</v>
      </c>
      <c r="J779" s="9" t="s">
        <v>215</v>
      </c>
      <c r="K779" s="6" t="s">
        <v>107</v>
      </c>
      <c r="L779" s="6" t="s">
        <v>86</v>
      </c>
      <c r="M779" s="6">
        <v>40</v>
      </c>
      <c r="N779" s="174" t="s">
        <v>108</v>
      </c>
      <c r="O779" s="173" t="s">
        <v>545</v>
      </c>
      <c r="P779" s="173" t="s">
        <v>75</v>
      </c>
      <c r="Q779" s="173" t="s">
        <v>76</v>
      </c>
      <c r="R779" s="191" t="s">
        <v>77</v>
      </c>
      <c r="S779" s="191" t="s">
        <v>109</v>
      </c>
      <c r="T779" s="197">
        <f>V779+Y779</f>
        <v>74900</v>
      </c>
      <c r="U779" s="197" t="s">
        <v>79</v>
      </c>
      <c r="V779" s="250">
        <v>63665</v>
      </c>
      <c r="W779" s="250" t="s">
        <v>98</v>
      </c>
      <c r="X779" s="250" t="s">
        <v>98</v>
      </c>
      <c r="Y779" s="250">
        <v>11235</v>
      </c>
      <c r="Z779" s="250" t="s">
        <v>98</v>
      </c>
      <c r="AA779" s="250" t="s">
        <v>98</v>
      </c>
      <c r="AB779" s="250">
        <v>6072.97</v>
      </c>
      <c r="AC779" s="174" t="s">
        <v>149</v>
      </c>
      <c r="AD779" s="175" t="s">
        <v>79</v>
      </c>
      <c r="AE779" s="175">
        <f>V779+Y779</f>
        <v>74900</v>
      </c>
      <c r="AF779" s="173" t="s">
        <v>79</v>
      </c>
      <c r="AG779" s="174" t="s">
        <v>33</v>
      </c>
      <c r="AH779" s="174" t="s">
        <v>183</v>
      </c>
      <c r="AI779" s="174" t="s">
        <v>316</v>
      </c>
      <c r="AJ779" s="173"/>
    </row>
    <row r="780" spans="2:36" s="63" customFormat="1" ht="63" customHeight="1" x14ac:dyDescent="0.35">
      <c r="B780" s="173"/>
      <c r="C780" s="173"/>
      <c r="D780" s="173"/>
      <c r="E780" s="182"/>
      <c r="F780" s="182"/>
      <c r="G780" s="182"/>
      <c r="H780" s="173"/>
      <c r="I780" s="173"/>
      <c r="J780" s="9" t="s">
        <v>111</v>
      </c>
      <c r="K780" s="6" t="s">
        <v>112</v>
      </c>
      <c r="L780" s="6" t="s">
        <v>85</v>
      </c>
      <c r="M780" s="6">
        <v>1</v>
      </c>
      <c r="N780" s="174"/>
      <c r="O780" s="173"/>
      <c r="P780" s="173"/>
      <c r="Q780" s="173"/>
      <c r="R780" s="191"/>
      <c r="S780" s="191"/>
      <c r="T780" s="197"/>
      <c r="U780" s="197"/>
      <c r="V780" s="250"/>
      <c r="W780" s="250"/>
      <c r="X780" s="250"/>
      <c r="Y780" s="250"/>
      <c r="Z780" s="250"/>
      <c r="AA780" s="250"/>
      <c r="AB780" s="250"/>
      <c r="AC780" s="174"/>
      <c r="AD780" s="175"/>
      <c r="AE780" s="175"/>
      <c r="AF780" s="173"/>
      <c r="AG780" s="174"/>
      <c r="AH780" s="174"/>
      <c r="AI780" s="174"/>
      <c r="AJ780" s="173"/>
    </row>
    <row r="781" spans="2:36" s="63" customFormat="1" ht="59.15" customHeight="1" x14ac:dyDescent="0.35">
      <c r="B781" s="173"/>
      <c r="C781" s="173"/>
      <c r="D781" s="173"/>
      <c r="E781" s="182"/>
      <c r="F781" s="182"/>
      <c r="G781" s="182"/>
      <c r="H781" s="173"/>
      <c r="I781" s="173"/>
      <c r="J781" s="9" t="s">
        <v>127</v>
      </c>
      <c r="K781" s="6" t="s">
        <v>128</v>
      </c>
      <c r="L781" s="6" t="s">
        <v>85</v>
      </c>
      <c r="M781" s="55">
        <v>60</v>
      </c>
      <c r="N781" s="174"/>
      <c r="O781" s="173"/>
      <c r="P781" s="173"/>
      <c r="Q781" s="173"/>
      <c r="R781" s="191"/>
      <c r="S781" s="191"/>
      <c r="T781" s="197"/>
      <c r="U781" s="197"/>
      <c r="V781" s="250"/>
      <c r="W781" s="250"/>
      <c r="X781" s="250"/>
      <c r="Y781" s="250"/>
      <c r="Z781" s="250"/>
      <c r="AA781" s="250"/>
      <c r="AB781" s="250"/>
      <c r="AC781" s="174"/>
      <c r="AD781" s="175"/>
      <c r="AE781" s="175"/>
      <c r="AF781" s="173"/>
      <c r="AG781" s="174"/>
      <c r="AH781" s="174"/>
      <c r="AI781" s="174"/>
      <c r="AJ781" s="173"/>
    </row>
    <row r="782" spans="2:36" s="63" customFormat="1" ht="117" x14ac:dyDescent="0.35">
      <c r="B782" s="173" t="s">
        <v>540</v>
      </c>
      <c r="C782" s="173" t="s">
        <v>550</v>
      </c>
      <c r="D782" s="173" t="s">
        <v>106</v>
      </c>
      <c r="E782" s="182" t="s">
        <v>67</v>
      </c>
      <c r="F782" s="182" t="s">
        <v>134</v>
      </c>
      <c r="G782" s="182" t="s">
        <v>147</v>
      </c>
      <c r="H782" s="173" t="s">
        <v>70</v>
      </c>
      <c r="I782" s="173" t="s">
        <v>79</v>
      </c>
      <c r="J782" s="9" t="s">
        <v>215</v>
      </c>
      <c r="K782" s="6" t="s">
        <v>107</v>
      </c>
      <c r="L782" s="6" t="s">
        <v>86</v>
      </c>
      <c r="M782" s="6">
        <v>40</v>
      </c>
      <c r="N782" s="174" t="s">
        <v>108</v>
      </c>
      <c r="O782" s="167" t="s">
        <v>545</v>
      </c>
      <c r="P782" s="173" t="s">
        <v>75</v>
      </c>
      <c r="Q782" s="173" t="s">
        <v>76</v>
      </c>
      <c r="R782" s="191" t="s">
        <v>77</v>
      </c>
      <c r="S782" s="191" t="s">
        <v>109</v>
      </c>
      <c r="T782" s="197">
        <f>V782+Y782</f>
        <v>104860</v>
      </c>
      <c r="U782" s="197" t="s">
        <v>79</v>
      </c>
      <c r="V782" s="411">
        <v>89131</v>
      </c>
      <c r="W782" s="250" t="s">
        <v>98</v>
      </c>
      <c r="X782" s="250" t="s">
        <v>98</v>
      </c>
      <c r="Y782" s="250">
        <v>15729</v>
      </c>
      <c r="Z782" s="250" t="s">
        <v>98</v>
      </c>
      <c r="AA782" s="250" t="s">
        <v>98</v>
      </c>
      <c r="AB782" s="250">
        <v>8502.19</v>
      </c>
      <c r="AC782" s="174" t="s">
        <v>149</v>
      </c>
      <c r="AD782" s="175" t="s">
        <v>79</v>
      </c>
      <c r="AE782" s="175">
        <f>V782+Y782</f>
        <v>104860</v>
      </c>
      <c r="AF782" s="173" t="s">
        <v>79</v>
      </c>
      <c r="AG782" s="174" t="s">
        <v>33</v>
      </c>
      <c r="AH782" s="174" t="s">
        <v>183</v>
      </c>
      <c r="AI782" s="174" t="s">
        <v>316</v>
      </c>
      <c r="AJ782" s="173"/>
    </row>
    <row r="783" spans="2:36" s="63" customFormat="1" ht="52" customHeight="1" x14ac:dyDescent="0.35">
      <c r="B783" s="173"/>
      <c r="C783" s="173"/>
      <c r="D783" s="173"/>
      <c r="E783" s="182"/>
      <c r="F783" s="182"/>
      <c r="G783" s="182"/>
      <c r="H783" s="173"/>
      <c r="I783" s="173"/>
      <c r="J783" s="9" t="s">
        <v>111</v>
      </c>
      <c r="K783" s="6" t="s">
        <v>112</v>
      </c>
      <c r="L783" s="6" t="s">
        <v>85</v>
      </c>
      <c r="M783" s="55">
        <v>2</v>
      </c>
      <c r="N783" s="174"/>
      <c r="O783" s="168"/>
      <c r="P783" s="173"/>
      <c r="Q783" s="173"/>
      <c r="R783" s="191"/>
      <c r="S783" s="191"/>
      <c r="T783" s="197"/>
      <c r="U783" s="197"/>
      <c r="V783" s="411"/>
      <c r="W783" s="250"/>
      <c r="X783" s="250"/>
      <c r="Y783" s="250"/>
      <c r="Z783" s="250"/>
      <c r="AA783" s="250"/>
      <c r="AB783" s="250"/>
      <c r="AC783" s="174"/>
      <c r="AD783" s="175"/>
      <c r="AE783" s="175"/>
      <c r="AF783" s="173"/>
      <c r="AG783" s="174"/>
      <c r="AH783" s="174"/>
      <c r="AI783" s="174"/>
      <c r="AJ783" s="173"/>
    </row>
    <row r="784" spans="2:36" s="63" customFormat="1" ht="59.15" customHeight="1" x14ac:dyDescent="0.35">
      <c r="B784" s="173"/>
      <c r="C784" s="173"/>
      <c r="D784" s="173"/>
      <c r="E784" s="182"/>
      <c r="F784" s="182"/>
      <c r="G784" s="182"/>
      <c r="H784" s="173"/>
      <c r="I784" s="173"/>
      <c r="J784" s="9" t="s">
        <v>127</v>
      </c>
      <c r="K784" s="6" t="s">
        <v>128</v>
      </c>
      <c r="L784" s="6" t="s">
        <v>85</v>
      </c>
      <c r="M784" s="55">
        <v>64</v>
      </c>
      <c r="N784" s="174"/>
      <c r="O784" s="169"/>
      <c r="P784" s="173"/>
      <c r="Q784" s="173"/>
      <c r="R784" s="191"/>
      <c r="S784" s="191"/>
      <c r="T784" s="197"/>
      <c r="U784" s="197"/>
      <c r="V784" s="411"/>
      <c r="W784" s="250"/>
      <c r="X784" s="250"/>
      <c r="Y784" s="250"/>
      <c r="Z784" s="250"/>
      <c r="AA784" s="250"/>
      <c r="AB784" s="250"/>
      <c r="AC784" s="174"/>
      <c r="AD784" s="175"/>
      <c r="AE784" s="175"/>
      <c r="AF784" s="173"/>
      <c r="AG784" s="174"/>
      <c r="AH784" s="174"/>
      <c r="AI784" s="174"/>
      <c r="AJ784" s="173"/>
    </row>
    <row r="785" spans="2:36" s="3" customFormat="1" ht="52" customHeight="1" x14ac:dyDescent="0.3">
      <c r="B785" s="173" t="s">
        <v>541</v>
      </c>
      <c r="C785" s="173" t="s">
        <v>551</v>
      </c>
      <c r="D785" s="173" t="s">
        <v>66</v>
      </c>
      <c r="E785" s="182" t="s">
        <v>67</v>
      </c>
      <c r="F785" s="182" t="s">
        <v>132</v>
      </c>
      <c r="G785" s="182" t="s">
        <v>69</v>
      </c>
      <c r="H785" s="173" t="s">
        <v>70</v>
      </c>
      <c r="I785" s="173" t="s">
        <v>79</v>
      </c>
      <c r="J785" s="9" t="s">
        <v>113</v>
      </c>
      <c r="K785" s="6" t="s">
        <v>114</v>
      </c>
      <c r="L785" s="6" t="s">
        <v>115</v>
      </c>
      <c r="M785" s="6">
        <v>2</v>
      </c>
      <c r="N785" s="174" t="s">
        <v>108</v>
      </c>
      <c r="O785" s="173" t="s">
        <v>168</v>
      </c>
      <c r="P785" s="173" t="s">
        <v>75</v>
      </c>
      <c r="Q785" s="173" t="s">
        <v>76</v>
      </c>
      <c r="R785" s="191" t="s">
        <v>77</v>
      </c>
      <c r="S785" s="191" t="s">
        <v>109</v>
      </c>
      <c r="T785" s="197">
        <f>V785+Y785</f>
        <v>94962.510000000009</v>
      </c>
      <c r="U785" s="197" t="s">
        <v>98</v>
      </c>
      <c r="V785" s="250">
        <v>80718.13</v>
      </c>
      <c r="W785" s="199" t="s">
        <v>98</v>
      </c>
      <c r="X785" s="199" t="s">
        <v>98</v>
      </c>
      <c r="Y785" s="250">
        <v>14244.38</v>
      </c>
      <c r="Z785" s="199" t="s">
        <v>98</v>
      </c>
      <c r="AA785" s="199" t="s">
        <v>98</v>
      </c>
      <c r="AB785" s="250">
        <v>7699.65</v>
      </c>
      <c r="AC785" s="174" t="s">
        <v>80</v>
      </c>
      <c r="AD785" s="175" t="s">
        <v>98</v>
      </c>
      <c r="AE785" s="175">
        <f>+V785+Y785</f>
        <v>94962.510000000009</v>
      </c>
      <c r="AF785" s="173" t="s">
        <v>79</v>
      </c>
      <c r="AG785" s="174" t="s">
        <v>33</v>
      </c>
      <c r="AH785" s="174" t="s">
        <v>183</v>
      </c>
      <c r="AI785" s="174" t="s">
        <v>316</v>
      </c>
      <c r="AJ785" s="173"/>
    </row>
    <row r="786" spans="2:36" s="3" customFormat="1" ht="65" x14ac:dyDescent="0.3">
      <c r="B786" s="173"/>
      <c r="C786" s="173"/>
      <c r="D786" s="173"/>
      <c r="E786" s="182"/>
      <c r="F786" s="182"/>
      <c r="G786" s="182"/>
      <c r="H786" s="173"/>
      <c r="I786" s="173"/>
      <c r="J786" s="9" t="s">
        <v>116</v>
      </c>
      <c r="K786" s="6" t="s">
        <v>117</v>
      </c>
      <c r="L786" s="6" t="s">
        <v>85</v>
      </c>
      <c r="M786" s="6">
        <v>2</v>
      </c>
      <c r="N786" s="174"/>
      <c r="O786" s="173"/>
      <c r="P786" s="173"/>
      <c r="Q786" s="173"/>
      <c r="R786" s="191"/>
      <c r="S786" s="191"/>
      <c r="T786" s="197"/>
      <c r="U786" s="197"/>
      <c r="V786" s="250"/>
      <c r="W786" s="199"/>
      <c r="X786" s="199"/>
      <c r="Y786" s="250"/>
      <c r="Z786" s="199"/>
      <c r="AA786" s="199"/>
      <c r="AB786" s="250"/>
      <c r="AC786" s="174"/>
      <c r="AD786" s="175"/>
      <c r="AE786" s="175"/>
      <c r="AF786" s="173"/>
      <c r="AG786" s="174"/>
      <c r="AH786" s="174"/>
      <c r="AI786" s="174"/>
      <c r="AJ786" s="173"/>
    </row>
    <row r="787" spans="2:36" s="3" customFormat="1" ht="52" x14ac:dyDescent="0.3">
      <c r="B787" s="173"/>
      <c r="C787" s="173"/>
      <c r="D787" s="173"/>
      <c r="E787" s="182"/>
      <c r="F787" s="182"/>
      <c r="G787" s="182"/>
      <c r="H787" s="173"/>
      <c r="I787" s="173"/>
      <c r="J787" s="9" t="s">
        <v>216</v>
      </c>
      <c r="K787" s="6" t="s">
        <v>118</v>
      </c>
      <c r="L787" s="6" t="s">
        <v>119</v>
      </c>
      <c r="M787" s="6">
        <v>2</v>
      </c>
      <c r="N787" s="174"/>
      <c r="O787" s="173"/>
      <c r="P787" s="173"/>
      <c r="Q787" s="173"/>
      <c r="R787" s="191"/>
      <c r="S787" s="191"/>
      <c r="T787" s="197"/>
      <c r="U787" s="197"/>
      <c r="V787" s="250"/>
      <c r="W787" s="199"/>
      <c r="X787" s="199"/>
      <c r="Y787" s="250"/>
      <c r="Z787" s="199"/>
      <c r="AA787" s="199"/>
      <c r="AB787" s="250"/>
      <c r="AC787" s="174"/>
      <c r="AD787" s="175"/>
      <c r="AE787" s="175"/>
      <c r="AF787" s="173"/>
      <c r="AG787" s="174"/>
      <c r="AH787" s="174"/>
      <c r="AI787" s="174"/>
      <c r="AJ787" s="173"/>
    </row>
    <row r="788" spans="2:36" s="3" customFormat="1" ht="26" x14ac:dyDescent="0.3">
      <c r="B788" s="173"/>
      <c r="C788" s="173"/>
      <c r="D788" s="173"/>
      <c r="E788" s="182"/>
      <c r="F788" s="182"/>
      <c r="G788" s="182"/>
      <c r="H788" s="173"/>
      <c r="I788" s="173"/>
      <c r="J788" s="9" t="s">
        <v>120</v>
      </c>
      <c r="K788" s="6" t="s">
        <v>121</v>
      </c>
      <c r="L788" s="6" t="s">
        <v>119</v>
      </c>
      <c r="M788" s="10">
        <v>2</v>
      </c>
      <c r="N788" s="174"/>
      <c r="O788" s="173"/>
      <c r="P788" s="173"/>
      <c r="Q788" s="173"/>
      <c r="R788" s="191"/>
      <c r="S788" s="191"/>
      <c r="T788" s="197"/>
      <c r="U788" s="197"/>
      <c r="V788" s="250"/>
      <c r="W788" s="199"/>
      <c r="X788" s="199"/>
      <c r="Y788" s="250"/>
      <c r="Z788" s="199"/>
      <c r="AA788" s="199"/>
      <c r="AB788" s="250"/>
      <c r="AC788" s="174"/>
      <c r="AD788" s="175"/>
      <c r="AE788" s="175"/>
      <c r="AF788" s="173"/>
      <c r="AG788" s="174"/>
      <c r="AH788" s="174"/>
      <c r="AI788" s="174"/>
      <c r="AJ788" s="173"/>
    </row>
    <row r="789" spans="2:36" s="3" customFormat="1" ht="52" customHeight="1" x14ac:dyDescent="0.3">
      <c r="B789" s="173" t="s">
        <v>542</v>
      </c>
      <c r="C789" s="173" t="s">
        <v>552</v>
      </c>
      <c r="D789" s="173" t="s">
        <v>66</v>
      </c>
      <c r="E789" s="182" t="s">
        <v>67</v>
      </c>
      <c r="F789" s="182" t="s">
        <v>132</v>
      </c>
      <c r="G789" s="182" t="s">
        <v>69</v>
      </c>
      <c r="H789" s="173" t="s">
        <v>70</v>
      </c>
      <c r="I789" s="173" t="s">
        <v>79</v>
      </c>
      <c r="J789" s="9" t="s">
        <v>113</v>
      </c>
      <c r="K789" s="6" t="s">
        <v>114</v>
      </c>
      <c r="L789" s="6" t="s">
        <v>115</v>
      </c>
      <c r="M789" s="6">
        <v>1</v>
      </c>
      <c r="N789" s="174" t="s">
        <v>108</v>
      </c>
      <c r="O789" s="173" t="s">
        <v>553</v>
      </c>
      <c r="P789" s="173" t="s">
        <v>75</v>
      </c>
      <c r="Q789" s="173" t="s">
        <v>76</v>
      </c>
      <c r="R789" s="191" t="s">
        <v>77</v>
      </c>
      <c r="S789" s="191" t="s">
        <v>109</v>
      </c>
      <c r="T789" s="197">
        <f>V789+Y789</f>
        <v>113067.48999999999</v>
      </c>
      <c r="U789" s="197" t="s">
        <v>98</v>
      </c>
      <c r="V789" s="250">
        <v>96107.37</v>
      </c>
      <c r="W789" s="199" t="s">
        <v>98</v>
      </c>
      <c r="X789" s="199" t="s">
        <v>98</v>
      </c>
      <c r="Y789" s="250">
        <v>16960.12</v>
      </c>
      <c r="Z789" s="199" t="s">
        <v>98</v>
      </c>
      <c r="AA789" s="199" t="s">
        <v>98</v>
      </c>
      <c r="AB789" s="250">
        <v>9167.64</v>
      </c>
      <c r="AC789" s="174" t="s">
        <v>80</v>
      </c>
      <c r="AD789" s="175" t="s">
        <v>98</v>
      </c>
      <c r="AE789" s="175">
        <f>+V789+Y789</f>
        <v>113067.48999999999</v>
      </c>
      <c r="AF789" s="173" t="s">
        <v>79</v>
      </c>
      <c r="AG789" s="174" t="s">
        <v>33</v>
      </c>
      <c r="AH789" s="174" t="s">
        <v>440</v>
      </c>
      <c r="AI789" s="174" t="s">
        <v>554</v>
      </c>
      <c r="AJ789" s="173"/>
    </row>
    <row r="790" spans="2:36" s="3" customFormat="1" ht="65" x14ac:dyDescent="0.3">
      <c r="B790" s="173"/>
      <c r="C790" s="173"/>
      <c r="D790" s="173"/>
      <c r="E790" s="182"/>
      <c r="F790" s="182"/>
      <c r="G790" s="182"/>
      <c r="H790" s="173"/>
      <c r="I790" s="173"/>
      <c r="J790" s="9" t="s">
        <v>116</v>
      </c>
      <c r="K790" s="6" t="s">
        <v>117</v>
      </c>
      <c r="L790" s="6" t="s">
        <v>85</v>
      </c>
      <c r="M790" s="6">
        <v>1</v>
      </c>
      <c r="N790" s="174"/>
      <c r="O790" s="173"/>
      <c r="P790" s="173"/>
      <c r="Q790" s="173"/>
      <c r="R790" s="191"/>
      <c r="S790" s="191"/>
      <c r="T790" s="197"/>
      <c r="U790" s="197"/>
      <c r="V790" s="250"/>
      <c r="W790" s="199"/>
      <c r="X790" s="199"/>
      <c r="Y790" s="250"/>
      <c r="Z790" s="199"/>
      <c r="AA790" s="199"/>
      <c r="AB790" s="250"/>
      <c r="AC790" s="174"/>
      <c r="AD790" s="175"/>
      <c r="AE790" s="175"/>
      <c r="AF790" s="173"/>
      <c r="AG790" s="174"/>
      <c r="AH790" s="174"/>
      <c r="AI790" s="174"/>
      <c r="AJ790" s="173"/>
    </row>
    <row r="791" spans="2:36" s="3" customFormat="1" ht="52" x14ac:dyDescent="0.3">
      <c r="B791" s="173"/>
      <c r="C791" s="173"/>
      <c r="D791" s="173"/>
      <c r="E791" s="182"/>
      <c r="F791" s="182"/>
      <c r="G791" s="182"/>
      <c r="H791" s="173"/>
      <c r="I791" s="173"/>
      <c r="J791" s="9" t="s">
        <v>216</v>
      </c>
      <c r="K791" s="6" t="s">
        <v>118</v>
      </c>
      <c r="L791" s="6" t="s">
        <v>119</v>
      </c>
      <c r="M791" s="6">
        <v>1</v>
      </c>
      <c r="N791" s="174"/>
      <c r="O791" s="173"/>
      <c r="P791" s="173"/>
      <c r="Q791" s="173"/>
      <c r="R791" s="191"/>
      <c r="S791" s="191"/>
      <c r="T791" s="197"/>
      <c r="U791" s="197"/>
      <c r="V791" s="250"/>
      <c r="W791" s="199"/>
      <c r="X791" s="199"/>
      <c r="Y791" s="250"/>
      <c r="Z791" s="199"/>
      <c r="AA791" s="199"/>
      <c r="AB791" s="250"/>
      <c r="AC791" s="174"/>
      <c r="AD791" s="175"/>
      <c r="AE791" s="175"/>
      <c r="AF791" s="173"/>
      <c r="AG791" s="174"/>
      <c r="AH791" s="174"/>
      <c r="AI791" s="174"/>
      <c r="AJ791" s="173"/>
    </row>
    <row r="792" spans="2:36" s="3" customFormat="1" ht="26" x14ac:dyDescent="0.3">
      <c r="B792" s="173"/>
      <c r="C792" s="173"/>
      <c r="D792" s="173"/>
      <c r="E792" s="182"/>
      <c r="F792" s="182"/>
      <c r="G792" s="182"/>
      <c r="H792" s="173"/>
      <c r="I792" s="173"/>
      <c r="J792" s="9" t="s">
        <v>120</v>
      </c>
      <c r="K792" s="6" t="s">
        <v>121</v>
      </c>
      <c r="L792" s="6" t="s">
        <v>119</v>
      </c>
      <c r="M792" s="10">
        <v>1</v>
      </c>
      <c r="N792" s="174"/>
      <c r="O792" s="173"/>
      <c r="P792" s="173"/>
      <c r="Q792" s="173"/>
      <c r="R792" s="191"/>
      <c r="S792" s="191"/>
      <c r="T792" s="197"/>
      <c r="U792" s="197"/>
      <c r="V792" s="250"/>
      <c r="W792" s="199"/>
      <c r="X792" s="199"/>
      <c r="Y792" s="250"/>
      <c r="Z792" s="199"/>
      <c r="AA792" s="199"/>
      <c r="AB792" s="250"/>
      <c r="AC792" s="174"/>
      <c r="AD792" s="175"/>
      <c r="AE792" s="175"/>
      <c r="AF792" s="173"/>
      <c r="AG792" s="174"/>
      <c r="AH792" s="174"/>
      <c r="AI792" s="174"/>
      <c r="AJ792" s="173"/>
    </row>
    <row r="793" spans="2:36" s="3" customFormat="1" ht="52" customHeight="1" x14ac:dyDescent="0.3">
      <c r="B793" s="173" t="s">
        <v>543</v>
      </c>
      <c r="C793" s="173" t="s">
        <v>555</v>
      </c>
      <c r="D793" s="173" t="s">
        <v>66</v>
      </c>
      <c r="E793" s="182" t="s">
        <v>67</v>
      </c>
      <c r="F793" s="182" t="s">
        <v>132</v>
      </c>
      <c r="G793" s="182" t="s">
        <v>69</v>
      </c>
      <c r="H793" s="173" t="s">
        <v>70</v>
      </c>
      <c r="I793" s="173" t="s">
        <v>79</v>
      </c>
      <c r="J793" s="9" t="s">
        <v>113</v>
      </c>
      <c r="K793" s="6" t="s">
        <v>114</v>
      </c>
      <c r="L793" s="6" t="s">
        <v>115</v>
      </c>
      <c r="M793" s="6">
        <v>1</v>
      </c>
      <c r="N793" s="174" t="s">
        <v>108</v>
      </c>
      <c r="O793" s="173" t="s">
        <v>168</v>
      </c>
      <c r="P793" s="173" t="s">
        <v>75</v>
      </c>
      <c r="Q793" s="173" t="s">
        <v>76</v>
      </c>
      <c r="R793" s="191" t="s">
        <v>77</v>
      </c>
      <c r="S793" s="191" t="s">
        <v>109</v>
      </c>
      <c r="T793" s="197">
        <f>V793+Y793</f>
        <v>75970</v>
      </c>
      <c r="U793" s="197" t="s">
        <v>98</v>
      </c>
      <c r="V793" s="250">
        <v>64574.5</v>
      </c>
      <c r="W793" s="199" t="s">
        <v>98</v>
      </c>
      <c r="X793" s="199" t="s">
        <v>98</v>
      </c>
      <c r="Y793" s="250">
        <v>11395.5</v>
      </c>
      <c r="Z793" s="199" t="s">
        <v>98</v>
      </c>
      <c r="AA793" s="199" t="s">
        <v>98</v>
      </c>
      <c r="AB793" s="250">
        <v>6159.73</v>
      </c>
      <c r="AC793" s="174" t="s">
        <v>80</v>
      </c>
      <c r="AD793" s="175" t="s">
        <v>98</v>
      </c>
      <c r="AE793" s="175">
        <f>+V793+Y793</f>
        <v>75970</v>
      </c>
      <c r="AF793" s="173" t="s">
        <v>79</v>
      </c>
      <c r="AG793" s="174" t="s">
        <v>33</v>
      </c>
      <c r="AH793" s="174" t="s">
        <v>440</v>
      </c>
      <c r="AI793" s="174" t="s">
        <v>554</v>
      </c>
      <c r="AJ793" s="173"/>
    </row>
    <row r="794" spans="2:36" s="3" customFormat="1" ht="65" x14ac:dyDescent="0.3">
      <c r="B794" s="173"/>
      <c r="C794" s="173"/>
      <c r="D794" s="173"/>
      <c r="E794" s="182"/>
      <c r="F794" s="182"/>
      <c r="G794" s="182"/>
      <c r="H794" s="173"/>
      <c r="I794" s="173"/>
      <c r="J794" s="9" t="s">
        <v>116</v>
      </c>
      <c r="K794" s="6" t="s">
        <v>117</v>
      </c>
      <c r="L794" s="6" t="s">
        <v>85</v>
      </c>
      <c r="M794" s="6">
        <v>1</v>
      </c>
      <c r="N794" s="174"/>
      <c r="O794" s="173"/>
      <c r="P794" s="173"/>
      <c r="Q794" s="173"/>
      <c r="R794" s="191"/>
      <c r="S794" s="191"/>
      <c r="T794" s="197"/>
      <c r="U794" s="197"/>
      <c r="V794" s="250"/>
      <c r="W794" s="199"/>
      <c r="X794" s="199"/>
      <c r="Y794" s="250"/>
      <c r="Z794" s="199"/>
      <c r="AA794" s="199"/>
      <c r="AB794" s="250"/>
      <c r="AC794" s="174"/>
      <c r="AD794" s="175"/>
      <c r="AE794" s="175"/>
      <c r="AF794" s="173"/>
      <c r="AG794" s="174"/>
      <c r="AH794" s="174"/>
      <c r="AI794" s="174"/>
      <c r="AJ794" s="173"/>
    </row>
    <row r="795" spans="2:36" s="3" customFormat="1" ht="52" x14ac:dyDescent="0.3">
      <c r="B795" s="173"/>
      <c r="C795" s="173"/>
      <c r="D795" s="173"/>
      <c r="E795" s="182"/>
      <c r="F795" s="182"/>
      <c r="G795" s="182"/>
      <c r="H795" s="173"/>
      <c r="I795" s="173"/>
      <c r="J795" s="9" t="s">
        <v>216</v>
      </c>
      <c r="K795" s="6" t="s">
        <v>118</v>
      </c>
      <c r="L795" s="6" t="s">
        <v>119</v>
      </c>
      <c r="M795" s="6">
        <v>1</v>
      </c>
      <c r="N795" s="174"/>
      <c r="O795" s="173"/>
      <c r="P795" s="173"/>
      <c r="Q795" s="173"/>
      <c r="R795" s="191"/>
      <c r="S795" s="191"/>
      <c r="T795" s="197"/>
      <c r="U795" s="197"/>
      <c r="V795" s="250"/>
      <c r="W795" s="199"/>
      <c r="X795" s="199"/>
      <c r="Y795" s="250"/>
      <c r="Z795" s="199"/>
      <c r="AA795" s="199"/>
      <c r="AB795" s="250"/>
      <c r="AC795" s="174"/>
      <c r="AD795" s="175"/>
      <c r="AE795" s="175"/>
      <c r="AF795" s="173"/>
      <c r="AG795" s="174"/>
      <c r="AH795" s="174"/>
      <c r="AI795" s="174"/>
      <c r="AJ795" s="173"/>
    </row>
    <row r="796" spans="2:36" s="3" customFormat="1" ht="48" customHeight="1" x14ac:dyDescent="0.3">
      <c r="B796" s="173"/>
      <c r="C796" s="173"/>
      <c r="D796" s="173"/>
      <c r="E796" s="182"/>
      <c r="F796" s="182"/>
      <c r="G796" s="182"/>
      <c r="H796" s="173"/>
      <c r="I796" s="173"/>
      <c r="J796" s="9" t="s">
        <v>120</v>
      </c>
      <c r="K796" s="6" t="s">
        <v>121</v>
      </c>
      <c r="L796" s="6" t="s">
        <v>119</v>
      </c>
      <c r="M796" s="6">
        <v>1</v>
      </c>
      <c r="N796" s="174"/>
      <c r="O796" s="173"/>
      <c r="P796" s="173"/>
      <c r="Q796" s="173"/>
      <c r="R796" s="191"/>
      <c r="S796" s="191"/>
      <c r="T796" s="197"/>
      <c r="U796" s="197"/>
      <c r="V796" s="250"/>
      <c r="W796" s="199"/>
      <c r="X796" s="199"/>
      <c r="Y796" s="250"/>
      <c r="Z796" s="199"/>
      <c r="AA796" s="199"/>
      <c r="AB796" s="250"/>
      <c r="AC796" s="174"/>
      <c r="AD796" s="175"/>
      <c r="AE796" s="175"/>
      <c r="AF796" s="173"/>
      <c r="AG796" s="174"/>
      <c r="AH796" s="174"/>
      <c r="AI796" s="174"/>
      <c r="AJ796" s="173"/>
    </row>
    <row r="797" spans="2:36" s="3" customFormat="1" ht="52" customHeight="1" x14ac:dyDescent="0.3">
      <c r="B797" s="173" t="s">
        <v>228</v>
      </c>
      <c r="C797" s="173" t="s">
        <v>232</v>
      </c>
      <c r="D797" s="173" t="s">
        <v>66</v>
      </c>
      <c r="E797" s="182" t="s">
        <v>67</v>
      </c>
      <c r="F797" s="182" t="s">
        <v>882</v>
      </c>
      <c r="G797" s="182" t="s">
        <v>69</v>
      </c>
      <c r="H797" s="173" t="s">
        <v>70</v>
      </c>
      <c r="I797" s="173" t="s">
        <v>79</v>
      </c>
      <c r="J797" s="9" t="s">
        <v>113</v>
      </c>
      <c r="K797" s="6" t="s">
        <v>114</v>
      </c>
      <c r="L797" s="6" t="s">
        <v>115</v>
      </c>
      <c r="M797" s="6">
        <v>2</v>
      </c>
      <c r="N797" s="174" t="s">
        <v>108</v>
      </c>
      <c r="O797" s="173" t="s">
        <v>387</v>
      </c>
      <c r="P797" s="173" t="s">
        <v>75</v>
      </c>
      <c r="Q797" s="173" t="s">
        <v>76</v>
      </c>
      <c r="R797" s="191" t="s">
        <v>77</v>
      </c>
      <c r="S797" s="191" t="s">
        <v>109</v>
      </c>
      <c r="T797" s="197">
        <f>V797+Y797</f>
        <v>151940</v>
      </c>
      <c r="U797" s="197">
        <f>T797/M798</f>
        <v>75970</v>
      </c>
      <c r="V797" s="199">
        <v>75970</v>
      </c>
      <c r="W797" s="199" t="s">
        <v>79</v>
      </c>
      <c r="X797" s="199" t="s">
        <v>79</v>
      </c>
      <c r="Y797" s="199">
        <v>75970</v>
      </c>
      <c r="Z797" s="199" t="s">
        <v>79</v>
      </c>
      <c r="AA797" s="199" t="s">
        <v>79</v>
      </c>
      <c r="AB797" s="199">
        <v>13212.17</v>
      </c>
      <c r="AC797" s="174" t="s">
        <v>80</v>
      </c>
      <c r="AD797" s="175">
        <f>V797+Y797</f>
        <v>151940</v>
      </c>
      <c r="AE797" s="175" t="s">
        <v>79</v>
      </c>
      <c r="AF797" s="174" t="s">
        <v>79</v>
      </c>
      <c r="AG797" s="174" t="s">
        <v>33</v>
      </c>
      <c r="AH797" s="174" t="s">
        <v>161</v>
      </c>
      <c r="AI797" s="174" t="s">
        <v>162</v>
      </c>
      <c r="AJ797" s="174"/>
    </row>
    <row r="798" spans="2:36" s="3" customFormat="1" ht="65" x14ac:dyDescent="0.3">
      <c r="B798" s="173"/>
      <c r="C798" s="173"/>
      <c r="D798" s="173"/>
      <c r="E798" s="182"/>
      <c r="F798" s="182"/>
      <c r="G798" s="182"/>
      <c r="H798" s="173"/>
      <c r="I798" s="173"/>
      <c r="J798" s="9" t="s">
        <v>116</v>
      </c>
      <c r="K798" s="6" t="s">
        <v>117</v>
      </c>
      <c r="L798" s="6" t="s">
        <v>85</v>
      </c>
      <c r="M798" s="6">
        <v>2</v>
      </c>
      <c r="N798" s="174"/>
      <c r="O798" s="173"/>
      <c r="P798" s="173"/>
      <c r="Q798" s="173"/>
      <c r="R798" s="191"/>
      <c r="S798" s="191"/>
      <c r="T798" s="197"/>
      <c r="U798" s="197"/>
      <c r="V798" s="199"/>
      <c r="W798" s="199"/>
      <c r="X798" s="199"/>
      <c r="Y798" s="199"/>
      <c r="Z798" s="199"/>
      <c r="AA798" s="199"/>
      <c r="AB798" s="199"/>
      <c r="AC798" s="174"/>
      <c r="AD798" s="175"/>
      <c r="AE798" s="175"/>
      <c r="AF798" s="173"/>
      <c r="AG798" s="174"/>
      <c r="AH798" s="174"/>
      <c r="AI798" s="174"/>
      <c r="AJ798" s="173"/>
    </row>
    <row r="799" spans="2:36" s="3" customFormat="1" ht="52" x14ac:dyDescent="0.3">
      <c r="B799" s="173"/>
      <c r="C799" s="173"/>
      <c r="D799" s="173"/>
      <c r="E799" s="182"/>
      <c r="F799" s="182"/>
      <c r="G799" s="182"/>
      <c r="H799" s="173"/>
      <c r="I799" s="173"/>
      <c r="J799" s="9" t="s">
        <v>216</v>
      </c>
      <c r="K799" s="6" t="s">
        <v>118</v>
      </c>
      <c r="L799" s="6" t="s">
        <v>119</v>
      </c>
      <c r="M799" s="6">
        <v>2</v>
      </c>
      <c r="N799" s="174"/>
      <c r="O799" s="173"/>
      <c r="P799" s="173"/>
      <c r="Q799" s="173"/>
      <c r="R799" s="191"/>
      <c r="S799" s="191"/>
      <c r="T799" s="197"/>
      <c r="U799" s="197"/>
      <c r="V799" s="199"/>
      <c r="W799" s="199"/>
      <c r="X799" s="199"/>
      <c r="Y799" s="199"/>
      <c r="Z799" s="199"/>
      <c r="AA799" s="199"/>
      <c r="AB799" s="199"/>
      <c r="AC799" s="174"/>
      <c r="AD799" s="175"/>
      <c r="AE799" s="175"/>
      <c r="AF799" s="173"/>
      <c r="AG799" s="174"/>
      <c r="AH799" s="174"/>
      <c r="AI799" s="174"/>
      <c r="AJ799" s="173"/>
    </row>
    <row r="800" spans="2:36" s="3" customFormat="1" ht="26" x14ac:dyDescent="0.3">
      <c r="B800" s="173"/>
      <c r="C800" s="173"/>
      <c r="D800" s="173"/>
      <c r="E800" s="182"/>
      <c r="F800" s="182"/>
      <c r="G800" s="182"/>
      <c r="H800" s="173"/>
      <c r="I800" s="173"/>
      <c r="J800" s="9" t="s">
        <v>120</v>
      </c>
      <c r="K800" s="6" t="s">
        <v>121</v>
      </c>
      <c r="L800" s="6" t="s">
        <v>119</v>
      </c>
      <c r="M800" s="10">
        <v>2</v>
      </c>
      <c r="N800" s="174"/>
      <c r="O800" s="173"/>
      <c r="P800" s="173"/>
      <c r="Q800" s="173"/>
      <c r="R800" s="191"/>
      <c r="S800" s="191"/>
      <c r="T800" s="197"/>
      <c r="U800" s="197"/>
      <c r="V800" s="199"/>
      <c r="W800" s="199"/>
      <c r="X800" s="199"/>
      <c r="Y800" s="199"/>
      <c r="Z800" s="199"/>
      <c r="AA800" s="199"/>
      <c r="AB800" s="199"/>
      <c r="AC800" s="174"/>
      <c r="AD800" s="175"/>
      <c r="AE800" s="175"/>
      <c r="AF800" s="173"/>
      <c r="AG800" s="174"/>
      <c r="AH800" s="174"/>
      <c r="AI800" s="174"/>
      <c r="AJ800" s="173"/>
    </row>
    <row r="801" spans="2:36" s="63" customFormat="1" ht="132" customHeight="1" x14ac:dyDescent="0.35">
      <c r="B801" s="173" t="s">
        <v>229</v>
      </c>
      <c r="C801" s="173" t="s">
        <v>233</v>
      </c>
      <c r="D801" s="173" t="s">
        <v>106</v>
      </c>
      <c r="E801" s="182" t="s">
        <v>67</v>
      </c>
      <c r="F801" s="182" t="s">
        <v>881</v>
      </c>
      <c r="G801" s="182" t="s">
        <v>147</v>
      </c>
      <c r="H801" s="173" t="s">
        <v>70</v>
      </c>
      <c r="I801" s="173" t="s">
        <v>79</v>
      </c>
      <c r="J801" s="9" t="s">
        <v>215</v>
      </c>
      <c r="K801" s="6" t="s">
        <v>107</v>
      </c>
      <c r="L801" s="6" t="s">
        <v>86</v>
      </c>
      <c r="M801" s="6">
        <v>40</v>
      </c>
      <c r="N801" s="174" t="s">
        <v>108</v>
      </c>
      <c r="O801" s="173" t="s">
        <v>387</v>
      </c>
      <c r="P801" s="173" t="s">
        <v>75</v>
      </c>
      <c r="Q801" s="173" t="s">
        <v>76</v>
      </c>
      <c r="R801" s="191" t="s">
        <v>77</v>
      </c>
      <c r="S801" s="191" t="s">
        <v>109</v>
      </c>
      <c r="T801" s="197">
        <f>V801+Y801</f>
        <v>74900</v>
      </c>
      <c r="U801" s="197">
        <f>T801/M802</f>
        <v>74900</v>
      </c>
      <c r="V801" s="199">
        <v>37450</v>
      </c>
      <c r="W801" s="199" t="s">
        <v>79</v>
      </c>
      <c r="X801" s="199" t="s">
        <v>79</v>
      </c>
      <c r="Y801" s="199">
        <v>37450</v>
      </c>
      <c r="Z801" s="199" t="s">
        <v>98</v>
      </c>
      <c r="AA801" s="199" t="s">
        <v>79</v>
      </c>
      <c r="AB801" s="199">
        <v>6513.0450000000001</v>
      </c>
      <c r="AC801" s="174" t="s">
        <v>149</v>
      </c>
      <c r="AD801" s="175">
        <f>V801+Y801</f>
        <v>74900</v>
      </c>
      <c r="AE801" s="175" t="s">
        <v>79</v>
      </c>
      <c r="AF801" s="174" t="s">
        <v>79</v>
      </c>
      <c r="AG801" s="174" t="s">
        <v>33</v>
      </c>
      <c r="AH801" s="174" t="s">
        <v>161</v>
      </c>
      <c r="AI801" s="174" t="s">
        <v>162</v>
      </c>
      <c r="AJ801" s="178"/>
    </row>
    <row r="802" spans="2:36" s="63" customFormat="1" ht="86.15" customHeight="1" x14ac:dyDescent="0.35">
      <c r="B802" s="173"/>
      <c r="C802" s="173"/>
      <c r="D802" s="173"/>
      <c r="E802" s="182"/>
      <c r="F802" s="182"/>
      <c r="G802" s="182"/>
      <c r="H802" s="173"/>
      <c r="I802" s="173"/>
      <c r="J802" s="9" t="s">
        <v>111</v>
      </c>
      <c r="K802" s="6" t="s">
        <v>112</v>
      </c>
      <c r="L802" s="6" t="s">
        <v>85</v>
      </c>
      <c r="M802" s="6">
        <v>1</v>
      </c>
      <c r="N802" s="174"/>
      <c r="O802" s="173"/>
      <c r="P802" s="173"/>
      <c r="Q802" s="173"/>
      <c r="R802" s="191"/>
      <c r="S802" s="191"/>
      <c r="T802" s="197"/>
      <c r="U802" s="197"/>
      <c r="V802" s="199"/>
      <c r="W802" s="199"/>
      <c r="X802" s="199"/>
      <c r="Y802" s="199"/>
      <c r="Z802" s="199"/>
      <c r="AA802" s="199"/>
      <c r="AB802" s="199"/>
      <c r="AC802" s="174"/>
      <c r="AD802" s="175"/>
      <c r="AE802" s="175"/>
      <c r="AF802" s="173"/>
      <c r="AG802" s="174"/>
      <c r="AH802" s="174"/>
      <c r="AI802" s="174"/>
      <c r="AJ802" s="168"/>
    </row>
    <row r="803" spans="2:36" s="63" customFormat="1" ht="59.15" customHeight="1" x14ac:dyDescent="0.35">
      <c r="B803" s="173"/>
      <c r="C803" s="173"/>
      <c r="D803" s="173"/>
      <c r="E803" s="182"/>
      <c r="F803" s="182"/>
      <c r="G803" s="182"/>
      <c r="H803" s="173"/>
      <c r="I803" s="173"/>
      <c r="J803" s="9" t="s">
        <v>127</v>
      </c>
      <c r="K803" s="6" t="s">
        <v>128</v>
      </c>
      <c r="L803" s="6" t="s">
        <v>85</v>
      </c>
      <c r="M803" s="10">
        <v>35</v>
      </c>
      <c r="N803" s="174"/>
      <c r="O803" s="173"/>
      <c r="P803" s="173"/>
      <c r="Q803" s="173"/>
      <c r="R803" s="191"/>
      <c r="S803" s="191"/>
      <c r="T803" s="197"/>
      <c r="U803" s="197"/>
      <c r="V803" s="199"/>
      <c r="W803" s="199"/>
      <c r="X803" s="199"/>
      <c r="Y803" s="199"/>
      <c r="Z803" s="199"/>
      <c r="AA803" s="199"/>
      <c r="AB803" s="199"/>
      <c r="AC803" s="174"/>
      <c r="AD803" s="175"/>
      <c r="AE803" s="175"/>
      <c r="AF803" s="173"/>
      <c r="AG803" s="174"/>
      <c r="AH803" s="174"/>
      <c r="AI803" s="174"/>
      <c r="AJ803" s="169"/>
    </row>
    <row r="804" spans="2:36" s="63" customFormat="1" ht="132" customHeight="1" x14ac:dyDescent="0.35">
      <c r="B804" s="173" t="s">
        <v>230</v>
      </c>
      <c r="C804" s="173" t="s">
        <v>234</v>
      </c>
      <c r="D804" s="173" t="s">
        <v>106</v>
      </c>
      <c r="E804" s="182" t="s">
        <v>67</v>
      </c>
      <c r="F804" s="182" t="s">
        <v>881</v>
      </c>
      <c r="G804" s="182" t="s">
        <v>147</v>
      </c>
      <c r="H804" s="173" t="s">
        <v>70</v>
      </c>
      <c r="I804" s="173" t="s">
        <v>79</v>
      </c>
      <c r="J804" s="9" t="s">
        <v>215</v>
      </c>
      <c r="K804" s="6" t="s">
        <v>107</v>
      </c>
      <c r="L804" s="6" t="s">
        <v>86</v>
      </c>
      <c r="M804" s="6">
        <v>40</v>
      </c>
      <c r="N804" s="174" t="s">
        <v>108</v>
      </c>
      <c r="O804" s="173" t="s">
        <v>387</v>
      </c>
      <c r="P804" s="173" t="s">
        <v>75</v>
      </c>
      <c r="Q804" s="173" t="s">
        <v>76</v>
      </c>
      <c r="R804" s="191" t="s">
        <v>77</v>
      </c>
      <c r="S804" s="191" t="s">
        <v>109</v>
      </c>
      <c r="T804" s="197">
        <f>V804+Y804</f>
        <v>85600</v>
      </c>
      <c r="U804" s="197">
        <f>T804</f>
        <v>85600</v>
      </c>
      <c r="V804" s="199">
        <v>42800</v>
      </c>
      <c r="W804" s="199" t="s">
        <v>79</v>
      </c>
      <c r="X804" s="199" t="s">
        <v>79</v>
      </c>
      <c r="Y804" s="199">
        <v>42800</v>
      </c>
      <c r="Z804" s="199" t="s">
        <v>98</v>
      </c>
      <c r="AA804" s="199" t="s">
        <v>79</v>
      </c>
      <c r="AB804" s="199">
        <v>7443.48</v>
      </c>
      <c r="AC804" s="174" t="s">
        <v>149</v>
      </c>
      <c r="AD804" s="175">
        <f>V804+Y804</f>
        <v>85600</v>
      </c>
      <c r="AE804" s="175" t="s">
        <v>79</v>
      </c>
      <c r="AF804" s="174" t="s">
        <v>79</v>
      </c>
      <c r="AG804" s="174" t="s">
        <v>33</v>
      </c>
      <c r="AH804" s="174" t="s">
        <v>161</v>
      </c>
      <c r="AI804" s="174" t="s">
        <v>162</v>
      </c>
      <c r="AJ804" s="174"/>
    </row>
    <row r="805" spans="2:36" s="63" customFormat="1" ht="86.15" customHeight="1" x14ac:dyDescent="0.35">
      <c r="B805" s="173"/>
      <c r="C805" s="173"/>
      <c r="D805" s="173"/>
      <c r="E805" s="182"/>
      <c r="F805" s="182"/>
      <c r="G805" s="182"/>
      <c r="H805" s="173"/>
      <c r="I805" s="173"/>
      <c r="J805" s="9" t="s">
        <v>111</v>
      </c>
      <c r="K805" s="6" t="s">
        <v>112</v>
      </c>
      <c r="L805" s="6" t="s">
        <v>85</v>
      </c>
      <c r="M805" s="6">
        <v>1</v>
      </c>
      <c r="N805" s="174"/>
      <c r="O805" s="173"/>
      <c r="P805" s="173"/>
      <c r="Q805" s="173"/>
      <c r="R805" s="191"/>
      <c r="S805" s="191"/>
      <c r="T805" s="197"/>
      <c r="U805" s="197"/>
      <c r="V805" s="199"/>
      <c r="W805" s="199"/>
      <c r="X805" s="199"/>
      <c r="Y805" s="199"/>
      <c r="Z805" s="199"/>
      <c r="AA805" s="199"/>
      <c r="AB805" s="199"/>
      <c r="AC805" s="174"/>
      <c r="AD805" s="175"/>
      <c r="AE805" s="175"/>
      <c r="AF805" s="173"/>
      <c r="AG805" s="174"/>
      <c r="AH805" s="174"/>
      <c r="AI805" s="174"/>
      <c r="AJ805" s="173"/>
    </row>
    <row r="806" spans="2:36" s="63" customFormat="1" ht="59.15" customHeight="1" x14ac:dyDescent="0.35">
      <c r="B806" s="173"/>
      <c r="C806" s="173"/>
      <c r="D806" s="173"/>
      <c r="E806" s="182"/>
      <c r="F806" s="182"/>
      <c r="G806" s="182"/>
      <c r="H806" s="173"/>
      <c r="I806" s="173"/>
      <c r="J806" s="9" t="s">
        <v>127</v>
      </c>
      <c r="K806" s="6" t="s">
        <v>128</v>
      </c>
      <c r="L806" s="6" t="s">
        <v>85</v>
      </c>
      <c r="M806" s="10">
        <v>40</v>
      </c>
      <c r="N806" s="174"/>
      <c r="O806" s="173"/>
      <c r="P806" s="173"/>
      <c r="Q806" s="173"/>
      <c r="R806" s="191"/>
      <c r="S806" s="191"/>
      <c r="T806" s="197"/>
      <c r="U806" s="197"/>
      <c r="V806" s="199"/>
      <c r="W806" s="199"/>
      <c r="X806" s="199"/>
      <c r="Y806" s="199"/>
      <c r="Z806" s="199"/>
      <c r="AA806" s="199"/>
      <c r="AB806" s="199"/>
      <c r="AC806" s="174"/>
      <c r="AD806" s="175"/>
      <c r="AE806" s="175"/>
      <c r="AF806" s="173"/>
      <c r="AG806" s="174"/>
      <c r="AH806" s="174"/>
      <c r="AI806" s="174"/>
      <c r="AJ806" s="173"/>
    </row>
    <row r="807" spans="2:36" s="63" customFormat="1" ht="95.15" customHeight="1" x14ac:dyDescent="0.35">
      <c r="B807" s="173" t="s">
        <v>235</v>
      </c>
      <c r="C807" s="173" t="s">
        <v>236</v>
      </c>
      <c r="D807" s="173" t="s">
        <v>106</v>
      </c>
      <c r="E807" s="182" t="s">
        <v>67</v>
      </c>
      <c r="F807" s="182" t="s">
        <v>895</v>
      </c>
      <c r="G807" s="182" t="s">
        <v>147</v>
      </c>
      <c r="H807" s="173" t="s">
        <v>70</v>
      </c>
      <c r="I807" s="173" t="s">
        <v>79</v>
      </c>
      <c r="J807" s="9" t="s">
        <v>215</v>
      </c>
      <c r="K807" s="6" t="s">
        <v>107</v>
      </c>
      <c r="L807" s="6" t="s">
        <v>86</v>
      </c>
      <c r="M807" s="6">
        <v>40</v>
      </c>
      <c r="N807" s="174" t="s">
        <v>108</v>
      </c>
      <c r="O807" s="173" t="s">
        <v>387</v>
      </c>
      <c r="P807" s="173" t="s">
        <v>75</v>
      </c>
      <c r="Q807" s="173" t="s">
        <v>76</v>
      </c>
      <c r="R807" s="191" t="s">
        <v>77</v>
      </c>
      <c r="S807" s="191" t="s">
        <v>109</v>
      </c>
      <c r="T807" s="197">
        <f>V807+Y807</f>
        <v>64200</v>
      </c>
      <c r="U807" s="197">
        <f>T807/2</f>
        <v>32100</v>
      </c>
      <c r="V807" s="199">
        <v>32100</v>
      </c>
      <c r="W807" s="199" t="s">
        <v>79</v>
      </c>
      <c r="X807" s="199" t="s">
        <v>79</v>
      </c>
      <c r="Y807" s="199">
        <v>32100</v>
      </c>
      <c r="Z807" s="199" t="s">
        <v>98</v>
      </c>
      <c r="AA807" s="199" t="s">
        <v>79</v>
      </c>
      <c r="AB807" s="199">
        <v>5582.61</v>
      </c>
      <c r="AC807" s="174" t="s">
        <v>149</v>
      </c>
      <c r="AD807" s="175">
        <f>V807+Y807</f>
        <v>64200</v>
      </c>
      <c r="AE807" s="175" t="s">
        <v>79</v>
      </c>
      <c r="AF807" s="174" t="s">
        <v>79</v>
      </c>
      <c r="AG807" s="174" t="s">
        <v>33</v>
      </c>
      <c r="AH807" s="174" t="s">
        <v>161</v>
      </c>
      <c r="AI807" s="174" t="s">
        <v>162</v>
      </c>
      <c r="AJ807" s="174"/>
    </row>
    <row r="808" spans="2:36" s="63" customFormat="1" ht="52" customHeight="1" x14ac:dyDescent="0.35">
      <c r="B808" s="173"/>
      <c r="C808" s="173"/>
      <c r="D808" s="173"/>
      <c r="E808" s="182"/>
      <c r="F808" s="182"/>
      <c r="G808" s="182"/>
      <c r="H808" s="173"/>
      <c r="I808" s="173"/>
      <c r="J808" s="9" t="s">
        <v>111</v>
      </c>
      <c r="K808" s="6" t="s">
        <v>112</v>
      </c>
      <c r="L808" s="6" t="s">
        <v>85</v>
      </c>
      <c r="M808" s="6">
        <v>2</v>
      </c>
      <c r="N808" s="174"/>
      <c r="O808" s="173"/>
      <c r="P808" s="173"/>
      <c r="Q808" s="173"/>
      <c r="R808" s="191"/>
      <c r="S808" s="191"/>
      <c r="T808" s="197"/>
      <c r="U808" s="197"/>
      <c r="V808" s="199"/>
      <c r="W808" s="199"/>
      <c r="X808" s="199"/>
      <c r="Y808" s="199"/>
      <c r="Z808" s="199"/>
      <c r="AA808" s="199"/>
      <c r="AB808" s="199"/>
      <c r="AC808" s="174"/>
      <c r="AD808" s="175"/>
      <c r="AE808" s="175"/>
      <c r="AF808" s="173"/>
      <c r="AG808" s="174"/>
      <c r="AH808" s="174"/>
      <c r="AI808" s="174"/>
      <c r="AJ808" s="173"/>
    </row>
    <row r="809" spans="2:36" s="63" customFormat="1" ht="59.15" customHeight="1" x14ac:dyDescent="0.35">
      <c r="B809" s="173"/>
      <c r="C809" s="173"/>
      <c r="D809" s="173"/>
      <c r="E809" s="182"/>
      <c r="F809" s="182"/>
      <c r="G809" s="182"/>
      <c r="H809" s="173"/>
      <c r="I809" s="173"/>
      <c r="J809" s="9" t="s">
        <v>127</v>
      </c>
      <c r="K809" s="6" t="s">
        <v>128</v>
      </c>
      <c r="L809" s="6" t="s">
        <v>85</v>
      </c>
      <c r="M809" s="10">
        <v>30</v>
      </c>
      <c r="N809" s="174"/>
      <c r="O809" s="173"/>
      <c r="P809" s="173"/>
      <c r="Q809" s="173"/>
      <c r="R809" s="191"/>
      <c r="S809" s="191"/>
      <c r="T809" s="197"/>
      <c r="U809" s="197"/>
      <c r="V809" s="199"/>
      <c r="W809" s="199"/>
      <c r="X809" s="199"/>
      <c r="Y809" s="199"/>
      <c r="Z809" s="199"/>
      <c r="AA809" s="199"/>
      <c r="AB809" s="199"/>
      <c r="AC809" s="174"/>
      <c r="AD809" s="175"/>
      <c r="AE809" s="175"/>
      <c r="AF809" s="173"/>
      <c r="AG809" s="174"/>
      <c r="AH809" s="174"/>
      <c r="AI809" s="174"/>
      <c r="AJ809" s="173"/>
    </row>
    <row r="810" spans="2:36" s="63" customFormat="1" ht="95.15" customHeight="1" x14ac:dyDescent="0.35">
      <c r="B810" s="173" t="s">
        <v>237</v>
      </c>
      <c r="C810" s="173" t="s">
        <v>238</v>
      </c>
      <c r="D810" s="173" t="s">
        <v>106</v>
      </c>
      <c r="E810" s="182" t="s">
        <v>67</v>
      </c>
      <c r="F810" s="182" t="s">
        <v>881</v>
      </c>
      <c r="G810" s="182" t="s">
        <v>147</v>
      </c>
      <c r="H810" s="173" t="s">
        <v>70</v>
      </c>
      <c r="I810" s="173" t="s">
        <v>79</v>
      </c>
      <c r="J810" s="9" t="s">
        <v>215</v>
      </c>
      <c r="K810" s="6" t="s">
        <v>107</v>
      </c>
      <c r="L810" s="6" t="s">
        <v>86</v>
      </c>
      <c r="M810" s="6">
        <v>40</v>
      </c>
      <c r="N810" s="174" t="s">
        <v>108</v>
      </c>
      <c r="O810" s="173" t="s">
        <v>387</v>
      </c>
      <c r="P810" s="173" t="s">
        <v>75</v>
      </c>
      <c r="Q810" s="173" t="s">
        <v>76</v>
      </c>
      <c r="R810" s="191" t="s">
        <v>77</v>
      </c>
      <c r="S810" s="191" t="s">
        <v>109</v>
      </c>
      <c r="T810" s="197">
        <f>V810+Y810</f>
        <v>203300</v>
      </c>
      <c r="U810" s="197">
        <f>T810</f>
        <v>203300</v>
      </c>
      <c r="V810" s="199">
        <v>101650</v>
      </c>
      <c r="W810" s="199" t="s">
        <v>79</v>
      </c>
      <c r="X810" s="199" t="s">
        <v>79</v>
      </c>
      <c r="Y810" s="199">
        <v>101650</v>
      </c>
      <c r="Z810" s="199" t="s">
        <v>98</v>
      </c>
      <c r="AA810" s="199" t="s">
        <v>79</v>
      </c>
      <c r="AB810" s="199">
        <v>17678.259999999998</v>
      </c>
      <c r="AC810" s="174" t="s">
        <v>149</v>
      </c>
      <c r="AD810" s="175">
        <f>V810+Y810</f>
        <v>203300</v>
      </c>
      <c r="AE810" s="175" t="s">
        <v>79</v>
      </c>
      <c r="AF810" s="174" t="s">
        <v>79</v>
      </c>
      <c r="AG810" s="174" t="s">
        <v>33</v>
      </c>
      <c r="AH810" s="174" t="s">
        <v>161</v>
      </c>
      <c r="AI810" s="174" t="s">
        <v>162</v>
      </c>
      <c r="AJ810" s="174"/>
    </row>
    <row r="811" spans="2:36" s="63" customFormat="1" ht="59.15" customHeight="1" x14ac:dyDescent="0.35">
      <c r="B811" s="173"/>
      <c r="C811" s="173"/>
      <c r="D811" s="173"/>
      <c r="E811" s="182"/>
      <c r="F811" s="182"/>
      <c r="G811" s="182"/>
      <c r="H811" s="173"/>
      <c r="I811" s="173"/>
      <c r="J811" s="9" t="s">
        <v>111</v>
      </c>
      <c r="K811" s="6" t="s">
        <v>112</v>
      </c>
      <c r="L811" s="6" t="s">
        <v>85</v>
      </c>
      <c r="M811" s="6">
        <v>1</v>
      </c>
      <c r="N811" s="174"/>
      <c r="O811" s="173"/>
      <c r="P811" s="173"/>
      <c r="Q811" s="173"/>
      <c r="R811" s="191"/>
      <c r="S811" s="191"/>
      <c r="T811" s="197"/>
      <c r="U811" s="197"/>
      <c r="V811" s="199"/>
      <c r="W811" s="199"/>
      <c r="X811" s="199"/>
      <c r="Y811" s="199"/>
      <c r="Z811" s="199"/>
      <c r="AA811" s="199"/>
      <c r="AB811" s="199"/>
      <c r="AC811" s="174"/>
      <c r="AD811" s="175"/>
      <c r="AE811" s="175"/>
      <c r="AF811" s="173"/>
      <c r="AG811" s="174"/>
      <c r="AH811" s="174"/>
      <c r="AI811" s="174"/>
      <c r="AJ811" s="173"/>
    </row>
    <row r="812" spans="2:36" s="63" customFormat="1" ht="59.15" customHeight="1" x14ac:dyDescent="0.35">
      <c r="B812" s="173"/>
      <c r="C812" s="173"/>
      <c r="D812" s="173"/>
      <c r="E812" s="182"/>
      <c r="F812" s="182"/>
      <c r="G812" s="182"/>
      <c r="H812" s="173"/>
      <c r="I812" s="173"/>
      <c r="J812" s="9" t="s">
        <v>127</v>
      </c>
      <c r="K812" s="6" t="s">
        <v>128</v>
      </c>
      <c r="L812" s="6" t="s">
        <v>85</v>
      </c>
      <c r="M812" s="10">
        <v>95</v>
      </c>
      <c r="N812" s="174"/>
      <c r="O812" s="173"/>
      <c r="P812" s="173"/>
      <c r="Q812" s="173"/>
      <c r="R812" s="191"/>
      <c r="S812" s="191"/>
      <c r="T812" s="197"/>
      <c r="U812" s="197"/>
      <c r="V812" s="199"/>
      <c r="W812" s="199"/>
      <c r="X812" s="199"/>
      <c r="Y812" s="199"/>
      <c r="Z812" s="199"/>
      <c r="AA812" s="199"/>
      <c r="AB812" s="199"/>
      <c r="AC812" s="174"/>
      <c r="AD812" s="175"/>
      <c r="AE812" s="175"/>
      <c r="AF812" s="173"/>
      <c r="AG812" s="174"/>
      <c r="AH812" s="174"/>
      <c r="AI812" s="174"/>
      <c r="AJ812" s="173"/>
    </row>
    <row r="813" spans="2:36" s="63" customFormat="1" ht="132" customHeight="1" x14ac:dyDescent="0.35">
      <c r="B813" s="173" t="s">
        <v>239</v>
      </c>
      <c r="C813" s="173" t="s">
        <v>233</v>
      </c>
      <c r="D813" s="173" t="s">
        <v>106</v>
      </c>
      <c r="E813" s="182" t="s">
        <v>67</v>
      </c>
      <c r="F813" s="182" t="s">
        <v>881</v>
      </c>
      <c r="G813" s="182" t="s">
        <v>147</v>
      </c>
      <c r="H813" s="173" t="s">
        <v>70</v>
      </c>
      <c r="I813" s="173" t="s">
        <v>79</v>
      </c>
      <c r="J813" s="9" t="s">
        <v>215</v>
      </c>
      <c r="K813" s="6" t="s">
        <v>107</v>
      </c>
      <c r="L813" s="6" t="s">
        <v>86</v>
      </c>
      <c r="M813" s="6">
        <v>40</v>
      </c>
      <c r="N813" s="174" t="s">
        <v>108</v>
      </c>
      <c r="O813" s="173" t="s">
        <v>387</v>
      </c>
      <c r="P813" s="173" t="s">
        <v>75</v>
      </c>
      <c r="Q813" s="173" t="s">
        <v>76</v>
      </c>
      <c r="R813" s="191" t="s">
        <v>77</v>
      </c>
      <c r="S813" s="191" t="s">
        <v>109</v>
      </c>
      <c r="T813" s="197">
        <f>V813+Y813</f>
        <v>74900</v>
      </c>
      <c r="U813" s="197">
        <f>T813</f>
        <v>74900</v>
      </c>
      <c r="V813" s="199">
        <v>37450</v>
      </c>
      <c r="W813" s="199" t="s">
        <v>79</v>
      </c>
      <c r="X813" s="199" t="s">
        <v>79</v>
      </c>
      <c r="Y813" s="199">
        <v>37450</v>
      </c>
      <c r="Z813" s="199" t="s">
        <v>98</v>
      </c>
      <c r="AA813" s="199" t="s">
        <v>79</v>
      </c>
      <c r="AB813" s="199">
        <v>6513.0450000000001</v>
      </c>
      <c r="AC813" s="174" t="s">
        <v>149</v>
      </c>
      <c r="AD813" s="175">
        <f>V813+Y813</f>
        <v>74900</v>
      </c>
      <c r="AE813" s="175" t="s">
        <v>79</v>
      </c>
      <c r="AF813" s="174" t="s">
        <v>79</v>
      </c>
      <c r="AG813" s="174" t="s">
        <v>33</v>
      </c>
      <c r="AH813" s="174" t="s">
        <v>165</v>
      </c>
      <c r="AI813" s="174" t="s">
        <v>183</v>
      </c>
      <c r="AJ813" s="174"/>
    </row>
    <row r="814" spans="2:36" s="63" customFormat="1" ht="86.15" customHeight="1" x14ac:dyDescent="0.35">
      <c r="B814" s="173"/>
      <c r="C814" s="173"/>
      <c r="D814" s="173"/>
      <c r="E814" s="182"/>
      <c r="F814" s="182"/>
      <c r="G814" s="182"/>
      <c r="H814" s="173"/>
      <c r="I814" s="173"/>
      <c r="J814" s="9" t="s">
        <v>111</v>
      </c>
      <c r="K814" s="6" t="s">
        <v>112</v>
      </c>
      <c r="L814" s="6" t="s">
        <v>85</v>
      </c>
      <c r="M814" s="6">
        <v>1</v>
      </c>
      <c r="N814" s="174"/>
      <c r="O814" s="173"/>
      <c r="P814" s="173"/>
      <c r="Q814" s="173"/>
      <c r="R814" s="191"/>
      <c r="S814" s="191"/>
      <c r="T814" s="197"/>
      <c r="U814" s="197"/>
      <c r="V814" s="199"/>
      <c r="W814" s="199"/>
      <c r="X814" s="199"/>
      <c r="Y814" s="199"/>
      <c r="Z814" s="199"/>
      <c r="AA814" s="199"/>
      <c r="AB814" s="199"/>
      <c r="AC814" s="174"/>
      <c r="AD814" s="175"/>
      <c r="AE814" s="175"/>
      <c r="AF814" s="173"/>
      <c r="AG814" s="174"/>
      <c r="AH814" s="174"/>
      <c r="AI814" s="174"/>
      <c r="AJ814" s="173"/>
    </row>
    <row r="815" spans="2:36" s="63" customFormat="1" ht="59.15" customHeight="1" x14ac:dyDescent="0.35">
      <c r="B815" s="173"/>
      <c r="C815" s="173"/>
      <c r="D815" s="173"/>
      <c r="E815" s="182"/>
      <c r="F815" s="182"/>
      <c r="G815" s="182"/>
      <c r="H815" s="173"/>
      <c r="I815" s="173"/>
      <c r="J815" s="9" t="s">
        <v>127</v>
      </c>
      <c r="K815" s="6" t="s">
        <v>128</v>
      </c>
      <c r="L815" s="6" t="s">
        <v>85</v>
      </c>
      <c r="M815" s="10">
        <v>35</v>
      </c>
      <c r="N815" s="174"/>
      <c r="O815" s="173"/>
      <c r="P815" s="173"/>
      <c r="Q815" s="173"/>
      <c r="R815" s="191"/>
      <c r="S815" s="191"/>
      <c r="T815" s="197"/>
      <c r="U815" s="197"/>
      <c r="V815" s="199"/>
      <c r="W815" s="199"/>
      <c r="X815" s="199"/>
      <c r="Y815" s="199"/>
      <c r="Z815" s="199"/>
      <c r="AA815" s="199"/>
      <c r="AB815" s="199"/>
      <c r="AC815" s="174"/>
      <c r="AD815" s="175"/>
      <c r="AE815" s="175"/>
      <c r="AF815" s="173"/>
      <c r="AG815" s="174"/>
      <c r="AH815" s="174"/>
      <c r="AI815" s="174"/>
      <c r="AJ815" s="173"/>
    </row>
    <row r="816" spans="2:36" s="3" customFormat="1" ht="70.5" customHeight="1" x14ac:dyDescent="0.3">
      <c r="B816" s="173" t="s">
        <v>240</v>
      </c>
      <c r="C816" s="173" t="s">
        <v>232</v>
      </c>
      <c r="D816" s="173" t="s">
        <v>66</v>
      </c>
      <c r="E816" s="182" t="s">
        <v>67</v>
      </c>
      <c r="F816" s="182" t="s">
        <v>882</v>
      </c>
      <c r="G816" s="182" t="s">
        <v>69</v>
      </c>
      <c r="H816" s="173" t="s">
        <v>70</v>
      </c>
      <c r="I816" s="173" t="s">
        <v>79</v>
      </c>
      <c r="J816" s="9" t="s">
        <v>113</v>
      </c>
      <c r="K816" s="6" t="s">
        <v>114</v>
      </c>
      <c r="L816" s="6" t="s">
        <v>115</v>
      </c>
      <c r="M816" s="6">
        <v>2</v>
      </c>
      <c r="N816" s="174" t="s">
        <v>108</v>
      </c>
      <c r="O816" s="173" t="s">
        <v>387</v>
      </c>
      <c r="P816" s="173" t="s">
        <v>75</v>
      </c>
      <c r="Q816" s="173" t="s">
        <v>76</v>
      </c>
      <c r="R816" s="191" t="s">
        <v>77</v>
      </c>
      <c r="S816" s="191" t="s">
        <v>109</v>
      </c>
      <c r="T816" s="197">
        <f>V816+Y816</f>
        <v>75970</v>
      </c>
      <c r="U816" s="197">
        <f>T816/M817</f>
        <v>75970</v>
      </c>
      <c r="V816" s="199">
        <v>37985</v>
      </c>
      <c r="W816" s="199" t="s">
        <v>79</v>
      </c>
      <c r="X816" s="199" t="s">
        <v>79</v>
      </c>
      <c r="Y816" s="199">
        <v>37985</v>
      </c>
      <c r="Z816" s="199" t="s">
        <v>79</v>
      </c>
      <c r="AA816" s="199" t="s">
        <v>79</v>
      </c>
      <c r="AB816" s="199">
        <v>6606.09</v>
      </c>
      <c r="AC816" s="174" t="s">
        <v>80</v>
      </c>
      <c r="AD816" s="175">
        <f>V816+Y816</f>
        <v>75970</v>
      </c>
      <c r="AE816" s="175" t="s">
        <v>79</v>
      </c>
      <c r="AF816" s="174" t="s">
        <v>79</v>
      </c>
      <c r="AG816" s="174" t="s">
        <v>33</v>
      </c>
      <c r="AH816" s="174" t="s">
        <v>241</v>
      </c>
      <c r="AI816" s="174" t="s">
        <v>183</v>
      </c>
      <c r="AJ816" s="174"/>
    </row>
    <row r="817" spans="2:36" s="3" customFormat="1" ht="65" x14ac:dyDescent="0.3">
      <c r="B817" s="173"/>
      <c r="C817" s="173"/>
      <c r="D817" s="173"/>
      <c r="E817" s="182"/>
      <c r="F817" s="182"/>
      <c r="G817" s="182"/>
      <c r="H817" s="173"/>
      <c r="I817" s="173"/>
      <c r="J817" s="9" t="s">
        <v>116</v>
      </c>
      <c r="K817" s="6" t="s">
        <v>117</v>
      </c>
      <c r="L817" s="6" t="s">
        <v>85</v>
      </c>
      <c r="M817" s="6">
        <v>1</v>
      </c>
      <c r="N817" s="174"/>
      <c r="O817" s="173"/>
      <c r="P817" s="173"/>
      <c r="Q817" s="173"/>
      <c r="R817" s="191"/>
      <c r="S817" s="191"/>
      <c r="T817" s="197"/>
      <c r="U817" s="197"/>
      <c r="V817" s="199"/>
      <c r="W817" s="199"/>
      <c r="X817" s="199"/>
      <c r="Y817" s="199"/>
      <c r="Z817" s="199"/>
      <c r="AA817" s="199"/>
      <c r="AB817" s="199"/>
      <c r="AC817" s="174"/>
      <c r="AD817" s="175"/>
      <c r="AE817" s="175"/>
      <c r="AF817" s="173"/>
      <c r="AG817" s="174"/>
      <c r="AH817" s="174"/>
      <c r="AI817" s="174"/>
      <c r="AJ817" s="173"/>
    </row>
    <row r="818" spans="2:36" s="3" customFormat="1" ht="52" x14ac:dyDescent="0.3">
      <c r="B818" s="173"/>
      <c r="C818" s="173"/>
      <c r="D818" s="173"/>
      <c r="E818" s="182"/>
      <c r="F818" s="182"/>
      <c r="G818" s="182"/>
      <c r="H818" s="173"/>
      <c r="I818" s="173"/>
      <c r="J818" s="9" t="s">
        <v>216</v>
      </c>
      <c r="K818" s="6" t="s">
        <v>118</v>
      </c>
      <c r="L818" s="6" t="s">
        <v>119</v>
      </c>
      <c r="M818" s="6">
        <v>1</v>
      </c>
      <c r="N818" s="174"/>
      <c r="O818" s="173"/>
      <c r="P818" s="173"/>
      <c r="Q818" s="173"/>
      <c r="R818" s="191"/>
      <c r="S818" s="191"/>
      <c r="T818" s="197"/>
      <c r="U818" s="197"/>
      <c r="V818" s="199"/>
      <c r="W818" s="199"/>
      <c r="X818" s="199"/>
      <c r="Y818" s="199"/>
      <c r="Z818" s="199"/>
      <c r="AA818" s="199"/>
      <c r="AB818" s="199"/>
      <c r="AC818" s="174"/>
      <c r="AD818" s="175"/>
      <c r="AE818" s="175"/>
      <c r="AF818" s="173"/>
      <c r="AG818" s="174"/>
      <c r="AH818" s="174"/>
      <c r="AI818" s="174"/>
      <c r="AJ818" s="173"/>
    </row>
    <row r="819" spans="2:36" s="3" customFormat="1" ht="41.5" customHeight="1" x14ac:dyDescent="0.3">
      <c r="B819" s="173"/>
      <c r="C819" s="173"/>
      <c r="D819" s="173"/>
      <c r="E819" s="182"/>
      <c r="F819" s="182"/>
      <c r="G819" s="182"/>
      <c r="H819" s="173"/>
      <c r="I819" s="173"/>
      <c r="J819" s="9" t="s">
        <v>120</v>
      </c>
      <c r="K819" s="6" t="s">
        <v>121</v>
      </c>
      <c r="L819" s="6" t="s">
        <v>119</v>
      </c>
      <c r="M819" s="10">
        <v>1</v>
      </c>
      <c r="N819" s="174"/>
      <c r="O819" s="173"/>
      <c r="P819" s="173"/>
      <c r="Q819" s="173"/>
      <c r="R819" s="191"/>
      <c r="S819" s="191"/>
      <c r="T819" s="197"/>
      <c r="U819" s="197"/>
      <c r="V819" s="199"/>
      <c r="W819" s="199"/>
      <c r="X819" s="199"/>
      <c r="Y819" s="199"/>
      <c r="Z819" s="199"/>
      <c r="AA819" s="199"/>
      <c r="AB819" s="199"/>
      <c r="AC819" s="174"/>
      <c r="AD819" s="175"/>
      <c r="AE819" s="175"/>
      <c r="AF819" s="173"/>
      <c r="AG819" s="174"/>
      <c r="AH819" s="174"/>
      <c r="AI819" s="174"/>
      <c r="AJ819" s="173"/>
    </row>
    <row r="820" spans="2:36" s="63" customFormat="1" ht="132" customHeight="1" x14ac:dyDescent="0.35">
      <c r="B820" s="173" t="s">
        <v>242</v>
      </c>
      <c r="C820" s="173" t="s">
        <v>236</v>
      </c>
      <c r="D820" s="173" t="s">
        <v>106</v>
      </c>
      <c r="E820" s="182" t="s">
        <v>67</v>
      </c>
      <c r="F820" s="182" t="s">
        <v>881</v>
      </c>
      <c r="G820" s="182" t="s">
        <v>147</v>
      </c>
      <c r="H820" s="173" t="s">
        <v>70</v>
      </c>
      <c r="I820" s="173" t="s">
        <v>79</v>
      </c>
      <c r="J820" s="9" t="s">
        <v>215</v>
      </c>
      <c r="K820" s="6" t="s">
        <v>107</v>
      </c>
      <c r="L820" s="6" t="s">
        <v>86</v>
      </c>
      <c r="M820" s="6">
        <v>40</v>
      </c>
      <c r="N820" s="174" t="s">
        <v>108</v>
      </c>
      <c r="O820" s="173" t="s">
        <v>387</v>
      </c>
      <c r="P820" s="173" t="s">
        <v>75</v>
      </c>
      <c r="Q820" s="173" t="s">
        <v>76</v>
      </c>
      <c r="R820" s="191" t="s">
        <v>77</v>
      </c>
      <c r="S820" s="191" t="s">
        <v>109</v>
      </c>
      <c r="T820" s="197">
        <f>V820+Y820</f>
        <v>85600</v>
      </c>
      <c r="U820" s="197">
        <f>T820</f>
        <v>85600</v>
      </c>
      <c r="V820" s="187">
        <v>42800</v>
      </c>
      <c r="W820" s="199" t="s">
        <v>79</v>
      </c>
      <c r="X820" s="199" t="s">
        <v>79</v>
      </c>
      <c r="Y820" s="199">
        <v>42800</v>
      </c>
      <c r="Z820" s="199" t="s">
        <v>98</v>
      </c>
      <c r="AA820" s="199" t="s">
        <v>79</v>
      </c>
      <c r="AB820" s="199">
        <v>7443.48</v>
      </c>
      <c r="AC820" s="174" t="s">
        <v>149</v>
      </c>
      <c r="AD820" s="175">
        <f>V820+Y820</f>
        <v>85600</v>
      </c>
      <c r="AE820" s="175" t="s">
        <v>79</v>
      </c>
      <c r="AF820" s="174" t="s">
        <v>79</v>
      </c>
      <c r="AG820" s="174" t="s">
        <v>33</v>
      </c>
      <c r="AH820" s="174" t="s">
        <v>165</v>
      </c>
      <c r="AI820" s="174" t="s">
        <v>183</v>
      </c>
      <c r="AJ820" s="174"/>
    </row>
    <row r="821" spans="2:36" s="63" customFormat="1" ht="86.15" customHeight="1" x14ac:dyDescent="0.35">
      <c r="B821" s="173"/>
      <c r="C821" s="173"/>
      <c r="D821" s="173"/>
      <c r="E821" s="182"/>
      <c r="F821" s="182"/>
      <c r="G821" s="182"/>
      <c r="H821" s="173"/>
      <c r="I821" s="173"/>
      <c r="J821" s="9" t="s">
        <v>111</v>
      </c>
      <c r="K821" s="6" t="s">
        <v>112</v>
      </c>
      <c r="L821" s="6" t="s">
        <v>85</v>
      </c>
      <c r="M821" s="6">
        <v>1</v>
      </c>
      <c r="N821" s="174"/>
      <c r="O821" s="173"/>
      <c r="P821" s="173"/>
      <c r="Q821" s="173"/>
      <c r="R821" s="191"/>
      <c r="S821" s="191"/>
      <c r="T821" s="197"/>
      <c r="U821" s="197"/>
      <c r="V821" s="200"/>
      <c r="W821" s="199"/>
      <c r="X821" s="199"/>
      <c r="Y821" s="199"/>
      <c r="Z821" s="199"/>
      <c r="AA821" s="199"/>
      <c r="AB821" s="199"/>
      <c r="AC821" s="174"/>
      <c r="AD821" s="175"/>
      <c r="AE821" s="175"/>
      <c r="AF821" s="173"/>
      <c r="AG821" s="174"/>
      <c r="AH821" s="174"/>
      <c r="AI821" s="174"/>
      <c r="AJ821" s="173"/>
    </row>
    <row r="822" spans="2:36" s="63" customFormat="1" ht="59.15" customHeight="1" x14ac:dyDescent="0.35">
      <c r="B822" s="173"/>
      <c r="C822" s="173"/>
      <c r="D822" s="173"/>
      <c r="E822" s="182"/>
      <c r="F822" s="182"/>
      <c r="G822" s="182"/>
      <c r="H822" s="173"/>
      <c r="I822" s="173"/>
      <c r="J822" s="9" t="s">
        <v>127</v>
      </c>
      <c r="K822" s="6" t="s">
        <v>128</v>
      </c>
      <c r="L822" s="6" t="s">
        <v>85</v>
      </c>
      <c r="M822" s="10">
        <v>40</v>
      </c>
      <c r="N822" s="174"/>
      <c r="O822" s="173"/>
      <c r="P822" s="173"/>
      <c r="Q822" s="173"/>
      <c r="R822" s="191"/>
      <c r="S822" s="191"/>
      <c r="T822" s="197"/>
      <c r="U822" s="197"/>
      <c r="V822" s="188"/>
      <c r="W822" s="199"/>
      <c r="X822" s="199"/>
      <c r="Y822" s="199"/>
      <c r="Z822" s="199"/>
      <c r="AA822" s="199"/>
      <c r="AB822" s="199"/>
      <c r="AC822" s="174"/>
      <c r="AD822" s="175"/>
      <c r="AE822" s="175"/>
      <c r="AF822" s="173"/>
      <c r="AG822" s="174"/>
      <c r="AH822" s="174"/>
      <c r="AI822" s="174"/>
      <c r="AJ822" s="173"/>
    </row>
    <row r="823" spans="2:36" s="63" customFormat="1" ht="99" customHeight="1" x14ac:dyDescent="0.35">
      <c r="B823" s="173" t="s">
        <v>243</v>
      </c>
      <c r="C823" s="173" t="s">
        <v>236</v>
      </c>
      <c r="D823" s="173" t="s">
        <v>106</v>
      </c>
      <c r="E823" s="182" t="s">
        <v>67</v>
      </c>
      <c r="F823" s="182" t="s">
        <v>881</v>
      </c>
      <c r="G823" s="182" t="s">
        <v>147</v>
      </c>
      <c r="H823" s="173" t="s">
        <v>70</v>
      </c>
      <c r="I823" s="173" t="s">
        <v>79</v>
      </c>
      <c r="J823" s="25" t="s">
        <v>215</v>
      </c>
      <c r="K823" s="4" t="s">
        <v>107</v>
      </c>
      <c r="L823" s="4" t="s">
        <v>86</v>
      </c>
      <c r="M823" s="4">
        <v>40</v>
      </c>
      <c r="N823" s="174" t="s">
        <v>108</v>
      </c>
      <c r="O823" s="173" t="s">
        <v>387</v>
      </c>
      <c r="P823" s="173" t="s">
        <v>75</v>
      </c>
      <c r="Q823" s="173" t="s">
        <v>76</v>
      </c>
      <c r="R823" s="191" t="s">
        <v>77</v>
      </c>
      <c r="S823" s="191" t="s">
        <v>109</v>
      </c>
      <c r="T823" s="197">
        <f>V823+Y823</f>
        <v>64200</v>
      </c>
      <c r="U823" s="197">
        <f>T823/2</f>
        <v>32100</v>
      </c>
      <c r="V823" s="187">
        <v>32100</v>
      </c>
      <c r="W823" s="199" t="s">
        <v>79</v>
      </c>
      <c r="X823" s="199" t="s">
        <v>79</v>
      </c>
      <c r="Y823" s="199">
        <v>32100</v>
      </c>
      <c r="Z823" s="199" t="s">
        <v>98</v>
      </c>
      <c r="AA823" s="199" t="s">
        <v>79</v>
      </c>
      <c r="AB823" s="199">
        <v>5582.61</v>
      </c>
      <c r="AC823" s="174" t="s">
        <v>149</v>
      </c>
      <c r="AD823" s="175">
        <f>V823+Y823</f>
        <v>64200</v>
      </c>
      <c r="AE823" s="175" t="s">
        <v>79</v>
      </c>
      <c r="AF823" s="174" t="s">
        <v>79</v>
      </c>
      <c r="AG823" s="174" t="s">
        <v>33</v>
      </c>
      <c r="AH823" s="174" t="s">
        <v>165</v>
      </c>
      <c r="AI823" s="174" t="s">
        <v>183</v>
      </c>
      <c r="AJ823" s="174"/>
    </row>
    <row r="824" spans="2:36" s="63" customFormat="1" ht="58" customHeight="1" x14ac:dyDescent="0.35">
      <c r="B824" s="173"/>
      <c r="C824" s="173"/>
      <c r="D824" s="173"/>
      <c r="E824" s="182"/>
      <c r="F824" s="182"/>
      <c r="G824" s="182"/>
      <c r="H824" s="173"/>
      <c r="I824" s="173"/>
      <c r="J824" s="9" t="s">
        <v>111</v>
      </c>
      <c r="K824" s="6" t="s">
        <v>112</v>
      </c>
      <c r="L824" s="6" t="s">
        <v>85</v>
      </c>
      <c r="M824" s="6">
        <v>2</v>
      </c>
      <c r="N824" s="174"/>
      <c r="O824" s="173"/>
      <c r="P824" s="173"/>
      <c r="Q824" s="173"/>
      <c r="R824" s="191"/>
      <c r="S824" s="191"/>
      <c r="T824" s="197"/>
      <c r="U824" s="197"/>
      <c r="V824" s="200"/>
      <c r="W824" s="199"/>
      <c r="X824" s="199"/>
      <c r="Y824" s="199"/>
      <c r="Z824" s="199"/>
      <c r="AA824" s="199"/>
      <c r="AB824" s="199"/>
      <c r="AC824" s="174"/>
      <c r="AD824" s="175"/>
      <c r="AE824" s="175"/>
      <c r="AF824" s="173"/>
      <c r="AG824" s="174"/>
      <c r="AH824" s="174"/>
      <c r="AI824" s="174"/>
      <c r="AJ824" s="173"/>
    </row>
    <row r="825" spans="2:36" s="63" customFormat="1" ht="59.15" customHeight="1" x14ac:dyDescent="0.35">
      <c r="B825" s="173"/>
      <c r="C825" s="173"/>
      <c r="D825" s="173"/>
      <c r="E825" s="182"/>
      <c r="F825" s="182"/>
      <c r="G825" s="182"/>
      <c r="H825" s="173"/>
      <c r="I825" s="173"/>
      <c r="J825" s="9" t="s">
        <v>127</v>
      </c>
      <c r="K825" s="6" t="s">
        <v>128</v>
      </c>
      <c r="L825" s="6" t="s">
        <v>85</v>
      </c>
      <c r="M825" s="10">
        <v>30</v>
      </c>
      <c r="N825" s="174"/>
      <c r="O825" s="173"/>
      <c r="P825" s="173"/>
      <c r="Q825" s="173"/>
      <c r="R825" s="191"/>
      <c r="S825" s="191"/>
      <c r="T825" s="197"/>
      <c r="U825" s="197"/>
      <c r="V825" s="188"/>
      <c r="W825" s="199"/>
      <c r="X825" s="199"/>
      <c r="Y825" s="199"/>
      <c r="Z825" s="199"/>
      <c r="AA825" s="199"/>
      <c r="AB825" s="199"/>
      <c r="AC825" s="174"/>
      <c r="AD825" s="175"/>
      <c r="AE825" s="175"/>
      <c r="AF825" s="173"/>
      <c r="AG825" s="174"/>
      <c r="AH825" s="174"/>
      <c r="AI825" s="174"/>
      <c r="AJ825" s="173"/>
    </row>
    <row r="826" spans="2:36" s="63" customFormat="1" ht="106" customHeight="1" x14ac:dyDescent="0.35">
      <c r="B826" s="173" t="s">
        <v>244</v>
      </c>
      <c r="C826" s="173" t="s">
        <v>231</v>
      </c>
      <c r="D826" s="173" t="s">
        <v>106</v>
      </c>
      <c r="E826" s="182" t="s">
        <v>67</v>
      </c>
      <c r="F826" s="182" t="s">
        <v>881</v>
      </c>
      <c r="G826" s="182" t="s">
        <v>147</v>
      </c>
      <c r="H826" s="173" t="s">
        <v>70</v>
      </c>
      <c r="I826" s="173" t="s">
        <v>79</v>
      </c>
      <c r="J826" s="9" t="s">
        <v>215</v>
      </c>
      <c r="K826" s="6" t="s">
        <v>107</v>
      </c>
      <c r="L826" s="6" t="s">
        <v>86</v>
      </c>
      <c r="M826" s="6">
        <v>40</v>
      </c>
      <c r="N826" s="174" t="s">
        <v>108</v>
      </c>
      <c r="O826" s="173" t="s">
        <v>387</v>
      </c>
      <c r="P826" s="173" t="s">
        <v>75</v>
      </c>
      <c r="Q826" s="173" t="s">
        <v>76</v>
      </c>
      <c r="R826" s="191" t="s">
        <v>77</v>
      </c>
      <c r="S826" s="191" t="s">
        <v>109</v>
      </c>
      <c r="T826" s="197">
        <f>V826+Y826</f>
        <v>85600</v>
      </c>
      <c r="U826" s="197">
        <f>T826</f>
        <v>85600</v>
      </c>
      <c r="V826" s="187">
        <v>42800</v>
      </c>
      <c r="W826" s="199" t="s">
        <v>79</v>
      </c>
      <c r="X826" s="199" t="s">
        <v>79</v>
      </c>
      <c r="Y826" s="199">
        <v>42800</v>
      </c>
      <c r="Z826" s="199" t="s">
        <v>98</v>
      </c>
      <c r="AA826" s="199" t="s">
        <v>79</v>
      </c>
      <c r="AB826" s="199">
        <v>7443.48</v>
      </c>
      <c r="AC826" s="174" t="s">
        <v>149</v>
      </c>
      <c r="AD826" s="175">
        <f>V826+Y826</f>
        <v>85600</v>
      </c>
      <c r="AE826" s="175" t="s">
        <v>79</v>
      </c>
      <c r="AF826" s="174" t="s">
        <v>79</v>
      </c>
      <c r="AG826" s="174" t="s">
        <v>33</v>
      </c>
      <c r="AH826" s="174" t="s">
        <v>171</v>
      </c>
      <c r="AI826" s="174" t="s">
        <v>245</v>
      </c>
      <c r="AJ826" s="174"/>
    </row>
    <row r="827" spans="2:36" s="63" customFormat="1" ht="60" customHeight="1" x14ac:dyDescent="0.35">
      <c r="B827" s="173"/>
      <c r="C827" s="173"/>
      <c r="D827" s="173"/>
      <c r="E827" s="182"/>
      <c r="F827" s="182"/>
      <c r="G827" s="182"/>
      <c r="H827" s="173"/>
      <c r="I827" s="173"/>
      <c r="J827" s="9" t="s">
        <v>111</v>
      </c>
      <c r="K827" s="6" t="s">
        <v>112</v>
      </c>
      <c r="L827" s="6" t="s">
        <v>85</v>
      </c>
      <c r="M827" s="6">
        <v>1</v>
      </c>
      <c r="N827" s="174"/>
      <c r="O827" s="173"/>
      <c r="P827" s="173"/>
      <c r="Q827" s="173"/>
      <c r="R827" s="191"/>
      <c r="S827" s="191"/>
      <c r="T827" s="197"/>
      <c r="U827" s="197"/>
      <c r="V827" s="200"/>
      <c r="W827" s="199"/>
      <c r="X827" s="199"/>
      <c r="Y827" s="199"/>
      <c r="Z827" s="199"/>
      <c r="AA827" s="199"/>
      <c r="AB827" s="199"/>
      <c r="AC827" s="174"/>
      <c r="AD827" s="175"/>
      <c r="AE827" s="175"/>
      <c r="AF827" s="173"/>
      <c r="AG827" s="174"/>
      <c r="AH827" s="174"/>
      <c r="AI827" s="174"/>
      <c r="AJ827" s="173"/>
    </row>
    <row r="828" spans="2:36" s="63" customFormat="1" ht="59.15" customHeight="1" x14ac:dyDescent="0.35">
      <c r="B828" s="173"/>
      <c r="C828" s="173"/>
      <c r="D828" s="173"/>
      <c r="E828" s="182"/>
      <c r="F828" s="182"/>
      <c r="G828" s="182"/>
      <c r="H828" s="173"/>
      <c r="I828" s="173"/>
      <c r="J828" s="9" t="s">
        <v>127</v>
      </c>
      <c r="K828" s="6" t="s">
        <v>128</v>
      </c>
      <c r="L828" s="6" t="s">
        <v>85</v>
      </c>
      <c r="M828" s="10">
        <v>40</v>
      </c>
      <c r="N828" s="174"/>
      <c r="O828" s="173"/>
      <c r="P828" s="173"/>
      <c r="Q828" s="173"/>
      <c r="R828" s="191"/>
      <c r="S828" s="191"/>
      <c r="T828" s="197"/>
      <c r="U828" s="197"/>
      <c r="V828" s="188"/>
      <c r="W828" s="199"/>
      <c r="X828" s="199"/>
      <c r="Y828" s="199"/>
      <c r="Z828" s="199"/>
      <c r="AA828" s="199"/>
      <c r="AB828" s="199"/>
      <c r="AC828" s="174"/>
      <c r="AD828" s="175"/>
      <c r="AE828" s="175"/>
      <c r="AF828" s="173"/>
      <c r="AG828" s="174"/>
      <c r="AH828" s="174"/>
      <c r="AI828" s="174"/>
      <c r="AJ828" s="173"/>
    </row>
    <row r="829" spans="2:36" s="63" customFormat="1" ht="128.25" customHeight="1" x14ac:dyDescent="0.35">
      <c r="B829" s="173" t="s">
        <v>246</v>
      </c>
      <c r="C829" s="173" t="s">
        <v>236</v>
      </c>
      <c r="D829" s="173" t="s">
        <v>106</v>
      </c>
      <c r="E829" s="182" t="s">
        <v>67</v>
      </c>
      <c r="F829" s="182" t="s">
        <v>881</v>
      </c>
      <c r="G829" s="182" t="s">
        <v>147</v>
      </c>
      <c r="H829" s="173" t="s">
        <v>70</v>
      </c>
      <c r="I829" s="173" t="s">
        <v>79</v>
      </c>
      <c r="J829" s="25" t="s">
        <v>215</v>
      </c>
      <c r="K829" s="4" t="s">
        <v>107</v>
      </c>
      <c r="L829" s="4" t="s">
        <v>86</v>
      </c>
      <c r="M829" s="4">
        <v>40</v>
      </c>
      <c r="N829" s="174" t="s">
        <v>108</v>
      </c>
      <c r="O829" s="173" t="s">
        <v>387</v>
      </c>
      <c r="P829" s="173" t="s">
        <v>75</v>
      </c>
      <c r="Q829" s="173" t="s">
        <v>76</v>
      </c>
      <c r="R829" s="191" t="s">
        <v>77</v>
      </c>
      <c r="S829" s="191" t="s">
        <v>109</v>
      </c>
      <c r="T829" s="197">
        <f>V829+Y829</f>
        <v>32100</v>
      </c>
      <c r="U829" s="197">
        <f>T829</f>
        <v>32100</v>
      </c>
      <c r="V829" s="187">
        <v>16050</v>
      </c>
      <c r="W829" s="199" t="s">
        <v>79</v>
      </c>
      <c r="X829" s="199" t="s">
        <v>79</v>
      </c>
      <c r="Y829" s="199">
        <v>16050</v>
      </c>
      <c r="Z829" s="199" t="s">
        <v>98</v>
      </c>
      <c r="AA829" s="199" t="s">
        <v>79</v>
      </c>
      <c r="AB829" s="199">
        <v>2791.3</v>
      </c>
      <c r="AC829" s="174" t="s">
        <v>149</v>
      </c>
      <c r="AD829" s="175">
        <f>V829+Y829</f>
        <v>32100</v>
      </c>
      <c r="AE829" s="175" t="s">
        <v>79</v>
      </c>
      <c r="AF829" s="174" t="s">
        <v>79</v>
      </c>
      <c r="AG829" s="174" t="s">
        <v>33</v>
      </c>
      <c r="AH829" s="174" t="s">
        <v>171</v>
      </c>
      <c r="AI829" s="174" t="s">
        <v>245</v>
      </c>
      <c r="AJ829" s="174"/>
    </row>
    <row r="830" spans="2:36" s="63" customFormat="1" ht="57" customHeight="1" x14ac:dyDescent="0.35">
      <c r="B830" s="173"/>
      <c r="C830" s="173"/>
      <c r="D830" s="173"/>
      <c r="E830" s="182"/>
      <c r="F830" s="182"/>
      <c r="G830" s="182"/>
      <c r="H830" s="173"/>
      <c r="I830" s="173"/>
      <c r="J830" s="9" t="s">
        <v>111</v>
      </c>
      <c r="K830" s="6" t="s">
        <v>112</v>
      </c>
      <c r="L830" s="6" t="s">
        <v>85</v>
      </c>
      <c r="M830" s="6">
        <v>1</v>
      </c>
      <c r="N830" s="174"/>
      <c r="O830" s="173"/>
      <c r="P830" s="173"/>
      <c r="Q830" s="173"/>
      <c r="R830" s="191"/>
      <c r="S830" s="191"/>
      <c r="T830" s="197"/>
      <c r="U830" s="197"/>
      <c r="V830" s="200"/>
      <c r="W830" s="199"/>
      <c r="X830" s="199"/>
      <c r="Y830" s="199"/>
      <c r="Z830" s="199"/>
      <c r="AA830" s="199"/>
      <c r="AB830" s="199"/>
      <c r="AC830" s="174"/>
      <c r="AD830" s="175"/>
      <c r="AE830" s="175"/>
      <c r="AF830" s="173"/>
      <c r="AG830" s="174"/>
      <c r="AH830" s="174"/>
      <c r="AI830" s="174"/>
      <c r="AJ830" s="173"/>
    </row>
    <row r="831" spans="2:36" s="63" customFormat="1" ht="59.15" customHeight="1" x14ac:dyDescent="0.35">
      <c r="B831" s="173"/>
      <c r="C831" s="173"/>
      <c r="D831" s="173"/>
      <c r="E831" s="182"/>
      <c r="F831" s="182"/>
      <c r="G831" s="182"/>
      <c r="H831" s="173"/>
      <c r="I831" s="173"/>
      <c r="J831" s="9" t="s">
        <v>127</v>
      </c>
      <c r="K831" s="6" t="s">
        <v>128</v>
      </c>
      <c r="L831" s="6" t="s">
        <v>85</v>
      </c>
      <c r="M831" s="10">
        <v>15</v>
      </c>
      <c r="N831" s="174"/>
      <c r="O831" s="173"/>
      <c r="P831" s="173"/>
      <c r="Q831" s="173"/>
      <c r="R831" s="191"/>
      <c r="S831" s="191"/>
      <c r="T831" s="197"/>
      <c r="U831" s="197"/>
      <c r="V831" s="188"/>
      <c r="W831" s="199"/>
      <c r="X831" s="199"/>
      <c r="Y831" s="199"/>
      <c r="Z831" s="199"/>
      <c r="AA831" s="199"/>
      <c r="AB831" s="199"/>
      <c r="AC831" s="174"/>
      <c r="AD831" s="175"/>
      <c r="AE831" s="175"/>
      <c r="AF831" s="173"/>
      <c r="AG831" s="174"/>
      <c r="AH831" s="174"/>
      <c r="AI831" s="174"/>
      <c r="AJ831" s="173"/>
    </row>
    <row r="832" spans="2:36" s="63" customFormat="1" ht="82.5" customHeight="1" x14ac:dyDescent="0.35">
      <c r="B832" s="167" t="s">
        <v>726</v>
      </c>
      <c r="C832" s="167" t="s">
        <v>800</v>
      </c>
      <c r="D832" s="167" t="s">
        <v>66</v>
      </c>
      <c r="E832" s="195" t="s">
        <v>67</v>
      </c>
      <c r="F832" s="182" t="s">
        <v>882</v>
      </c>
      <c r="G832" s="195" t="s">
        <v>725</v>
      </c>
      <c r="H832" s="167" t="s">
        <v>70</v>
      </c>
      <c r="I832" s="173" t="s">
        <v>79</v>
      </c>
      <c r="J832" s="9" t="s">
        <v>113</v>
      </c>
      <c r="K832" s="6" t="s">
        <v>114</v>
      </c>
      <c r="L832" s="6" t="s">
        <v>115</v>
      </c>
      <c r="M832" s="6">
        <v>2</v>
      </c>
      <c r="N832" s="178" t="s">
        <v>750</v>
      </c>
      <c r="O832" s="167" t="s">
        <v>751</v>
      </c>
      <c r="P832" s="167" t="s">
        <v>75</v>
      </c>
      <c r="Q832" s="167" t="s">
        <v>76</v>
      </c>
      <c r="R832" s="167" t="s">
        <v>77</v>
      </c>
      <c r="S832" s="170" t="s">
        <v>109</v>
      </c>
      <c r="T832" s="251">
        <f>+V832+Y832</f>
        <v>151940</v>
      </c>
      <c r="U832" s="251">
        <f>T832/2</f>
        <v>75970</v>
      </c>
      <c r="V832" s="175">
        <v>75970</v>
      </c>
      <c r="W832" s="187" t="s">
        <v>98</v>
      </c>
      <c r="X832" s="187" t="s">
        <v>98</v>
      </c>
      <c r="Y832" s="175">
        <v>75970</v>
      </c>
      <c r="Z832" s="187" t="s">
        <v>98</v>
      </c>
      <c r="AA832" s="187" t="s">
        <v>98</v>
      </c>
      <c r="AB832" s="211">
        <f>6159.73*2</f>
        <v>12319.46</v>
      </c>
      <c r="AC832" s="178" t="s">
        <v>80</v>
      </c>
      <c r="AD832" s="254">
        <f>+V832+Y832</f>
        <v>151940</v>
      </c>
      <c r="AE832" s="187" t="s">
        <v>98</v>
      </c>
      <c r="AF832" s="187" t="s">
        <v>98</v>
      </c>
      <c r="AG832" s="178" t="s">
        <v>33</v>
      </c>
      <c r="AH832" s="178" t="s">
        <v>161</v>
      </c>
      <c r="AI832" s="178" t="s">
        <v>162</v>
      </c>
      <c r="AJ832" s="167"/>
    </row>
    <row r="833" spans="2:36" s="63" customFormat="1" ht="69" customHeight="1" x14ac:dyDescent="0.35">
      <c r="B833" s="168"/>
      <c r="C833" s="168"/>
      <c r="D833" s="168"/>
      <c r="E833" s="192"/>
      <c r="F833" s="182"/>
      <c r="G833" s="192"/>
      <c r="H833" s="168"/>
      <c r="I833" s="173"/>
      <c r="J833" s="9" t="s">
        <v>116</v>
      </c>
      <c r="K833" s="6" t="s">
        <v>117</v>
      </c>
      <c r="L833" s="6" t="s">
        <v>85</v>
      </c>
      <c r="M833" s="6">
        <v>2</v>
      </c>
      <c r="N833" s="179"/>
      <c r="O833" s="168"/>
      <c r="P833" s="168"/>
      <c r="Q833" s="168"/>
      <c r="R833" s="168"/>
      <c r="S833" s="171"/>
      <c r="T833" s="251"/>
      <c r="U833" s="251"/>
      <c r="V833" s="175"/>
      <c r="W833" s="200"/>
      <c r="X833" s="200"/>
      <c r="Y833" s="175"/>
      <c r="Z833" s="200"/>
      <c r="AA833" s="200"/>
      <c r="AB833" s="201"/>
      <c r="AC833" s="179"/>
      <c r="AD833" s="252"/>
      <c r="AE833" s="200"/>
      <c r="AF833" s="200"/>
      <c r="AG833" s="179"/>
      <c r="AH833" s="179"/>
      <c r="AI833" s="179"/>
      <c r="AJ833" s="168"/>
    </row>
    <row r="834" spans="2:36" s="63" customFormat="1" ht="59.15" customHeight="1" x14ac:dyDescent="0.35">
      <c r="B834" s="168"/>
      <c r="C834" s="168"/>
      <c r="D834" s="168"/>
      <c r="E834" s="192"/>
      <c r="F834" s="182"/>
      <c r="G834" s="192"/>
      <c r="H834" s="168"/>
      <c r="I834" s="173"/>
      <c r="J834" s="9" t="s">
        <v>216</v>
      </c>
      <c r="K834" s="6" t="s">
        <v>118</v>
      </c>
      <c r="L834" s="6" t="s">
        <v>119</v>
      </c>
      <c r="M834" s="6">
        <v>2</v>
      </c>
      <c r="N834" s="179"/>
      <c r="O834" s="168"/>
      <c r="P834" s="168"/>
      <c r="Q834" s="168"/>
      <c r="R834" s="168"/>
      <c r="S834" s="171"/>
      <c r="T834" s="251"/>
      <c r="U834" s="251"/>
      <c r="V834" s="175"/>
      <c r="W834" s="200"/>
      <c r="X834" s="200"/>
      <c r="Y834" s="175"/>
      <c r="Z834" s="200"/>
      <c r="AA834" s="200"/>
      <c r="AB834" s="201"/>
      <c r="AC834" s="179"/>
      <c r="AD834" s="252"/>
      <c r="AE834" s="200"/>
      <c r="AF834" s="200"/>
      <c r="AG834" s="179"/>
      <c r="AH834" s="179"/>
      <c r="AI834" s="179"/>
      <c r="AJ834" s="168"/>
    </row>
    <row r="835" spans="2:36" s="63" customFormat="1" ht="59.15" customHeight="1" x14ac:dyDescent="0.35">
      <c r="B835" s="169"/>
      <c r="C835" s="169"/>
      <c r="D835" s="169"/>
      <c r="E835" s="193"/>
      <c r="F835" s="182"/>
      <c r="G835" s="193"/>
      <c r="H835" s="169"/>
      <c r="I835" s="173"/>
      <c r="J835" s="9" t="s">
        <v>120</v>
      </c>
      <c r="K835" s="6" t="s">
        <v>121</v>
      </c>
      <c r="L835" s="6" t="s">
        <v>119</v>
      </c>
      <c r="M835" s="10">
        <v>2</v>
      </c>
      <c r="N835" s="196"/>
      <c r="O835" s="169"/>
      <c r="P835" s="169"/>
      <c r="Q835" s="169"/>
      <c r="R835" s="169"/>
      <c r="S835" s="172"/>
      <c r="T835" s="251"/>
      <c r="U835" s="251"/>
      <c r="V835" s="175"/>
      <c r="W835" s="188"/>
      <c r="X835" s="188"/>
      <c r="Y835" s="175"/>
      <c r="Z835" s="188"/>
      <c r="AA835" s="188"/>
      <c r="AB835" s="202"/>
      <c r="AC835" s="196"/>
      <c r="AD835" s="253"/>
      <c r="AE835" s="188"/>
      <c r="AF835" s="188"/>
      <c r="AG835" s="196"/>
      <c r="AH835" s="196"/>
      <c r="AI835" s="196"/>
      <c r="AJ835" s="169"/>
    </row>
    <row r="836" spans="2:36" s="63" customFormat="1" ht="124.5" customHeight="1" x14ac:dyDescent="0.35">
      <c r="B836" s="167" t="s">
        <v>728</v>
      </c>
      <c r="C836" s="167" t="s">
        <v>801</v>
      </c>
      <c r="D836" s="167" t="s">
        <v>66</v>
      </c>
      <c r="E836" s="195" t="s">
        <v>67</v>
      </c>
      <c r="F836" s="182" t="s">
        <v>881</v>
      </c>
      <c r="G836" s="214" t="s">
        <v>826</v>
      </c>
      <c r="H836" s="167" t="s">
        <v>70</v>
      </c>
      <c r="I836" s="173" t="s">
        <v>79</v>
      </c>
      <c r="J836" s="25" t="s">
        <v>215</v>
      </c>
      <c r="K836" s="4" t="s">
        <v>107</v>
      </c>
      <c r="L836" s="4" t="s">
        <v>86</v>
      </c>
      <c r="M836" s="4">
        <v>40</v>
      </c>
      <c r="N836" s="178" t="s">
        <v>750</v>
      </c>
      <c r="O836" s="167" t="s">
        <v>387</v>
      </c>
      <c r="P836" s="167" t="s">
        <v>75</v>
      </c>
      <c r="Q836" s="167" t="s">
        <v>76</v>
      </c>
      <c r="R836" s="167" t="s">
        <v>77</v>
      </c>
      <c r="S836" s="170" t="s">
        <v>109</v>
      </c>
      <c r="T836" s="252">
        <f>+V836+Y836</f>
        <v>192599.92</v>
      </c>
      <c r="U836" s="252">
        <f>T836/2</f>
        <v>96299.96</v>
      </c>
      <c r="V836" s="201">
        <v>96299.96</v>
      </c>
      <c r="W836" s="187" t="s">
        <v>98</v>
      </c>
      <c r="X836" s="187" t="s">
        <v>98</v>
      </c>
      <c r="Y836" s="201">
        <v>96299.96</v>
      </c>
      <c r="Z836" s="187" t="s">
        <v>98</v>
      </c>
      <c r="AA836" s="187" t="s">
        <v>98</v>
      </c>
      <c r="AB836" s="434">
        <v>15616.21</v>
      </c>
      <c r="AC836" s="178" t="s">
        <v>149</v>
      </c>
      <c r="AD836" s="430">
        <f>+V836+Y836</f>
        <v>192599.92</v>
      </c>
      <c r="AE836" s="187" t="s">
        <v>98</v>
      </c>
      <c r="AF836" s="187" t="s">
        <v>98</v>
      </c>
      <c r="AG836" s="178" t="s">
        <v>33</v>
      </c>
      <c r="AH836" s="221" t="s">
        <v>161</v>
      </c>
      <c r="AI836" s="221" t="s">
        <v>162</v>
      </c>
      <c r="AJ836" s="167"/>
    </row>
    <row r="837" spans="2:36" s="63" customFormat="1" ht="95.5" customHeight="1" x14ac:dyDescent="0.35">
      <c r="B837" s="168"/>
      <c r="C837" s="168"/>
      <c r="D837" s="168"/>
      <c r="E837" s="192"/>
      <c r="F837" s="182"/>
      <c r="G837" s="327"/>
      <c r="H837" s="168"/>
      <c r="I837" s="173"/>
      <c r="J837" s="9" t="s">
        <v>111</v>
      </c>
      <c r="K837" s="6" t="s">
        <v>740</v>
      </c>
      <c r="L837" s="9" t="s">
        <v>741</v>
      </c>
      <c r="M837" s="91" t="s">
        <v>742</v>
      </c>
      <c r="N837" s="179"/>
      <c r="O837" s="168"/>
      <c r="P837" s="168"/>
      <c r="Q837" s="168"/>
      <c r="R837" s="168"/>
      <c r="S837" s="171"/>
      <c r="T837" s="252"/>
      <c r="U837" s="252"/>
      <c r="V837" s="201"/>
      <c r="W837" s="200"/>
      <c r="X837" s="200"/>
      <c r="Y837" s="201"/>
      <c r="Z837" s="200"/>
      <c r="AA837" s="200"/>
      <c r="AB837" s="203"/>
      <c r="AC837" s="179"/>
      <c r="AD837" s="431"/>
      <c r="AE837" s="200"/>
      <c r="AF837" s="200"/>
      <c r="AG837" s="179"/>
      <c r="AH837" s="222"/>
      <c r="AI837" s="222"/>
      <c r="AJ837" s="168"/>
    </row>
    <row r="838" spans="2:36" s="63" customFormat="1" ht="99" customHeight="1" x14ac:dyDescent="0.35">
      <c r="B838" s="169"/>
      <c r="C838" s="169"/>
      <c r="D838" s="169"/>
      <c r="E838" s="193"/>
      <c r="F838" s="182"/>
      <c r="G838" s="328"/>
      <c r="H838" s="169"/>
      <c r="I838" s="173"/>
      <c r="J838" s="9" t="s">
        <v>127</v>
      </c>
      <c r="K838" s="6" t="s">
        <v>697</v>
      </c>
      <c r="L838" s="9" t="s">
        <v>743</v>
      </c>
      <c r="M838" s="6">
        <v>90</v>
      </c>
      <c r="N838" s="196"/>
      <c r="O838" s="169"/>
      <c r="P838" s="169"/>
      <c r="Q838" s="169"/>
      <c r="R838" s="169"/>
      <c r="S838" s="172"/>
      <c r="T838" s="253"/>
      <c r="U838" s="253"/>
      <c r="V838" s="202"/>
      <c r="W838" s="188"/>
      <c r="X838" s="188"/>
      <c r="Y838" s="202"/>
      <c r="Z838" s="188"/>
      <c r="AA838" s="188"/>
      <c r="AB838" s="204"/>
      <c r="AC838" s="196"/>
      <c r="AD838" s="432"/>
      <c r="AE838" s="188"/>
      <c r="AF838" s="188"/>
      <c r="AG838" s="196"/>
      <c r="AH838" s="223"/>
      <c r="AI838" s="223"/>
      <c r="AJ838" s="169"/>
    </row>
    <row r="839" spans="2:36" s="63" customFormat="1" ht="126.65" customHeight="1" x14ac:dyDescent="0.35">
      <c r="B839" s="167" t="s">
        <v>729</v>
      </c>
      <c r="C839" s="167" t="s">
        <v>802</v>
      </c>
      <c r="D839" s="167" t="s">
        <v>66</v>
      </c>
      <c r="E839" s="195" t="s">
        <v>67</v>
      </c>
      <c r="F839" s="182" t="s">
        <v>881</v>
      </c>
      <c r="G839" s="195" t="s">
        <v>727</v>
      </c>
      <c r="H839" s="167" t="s">
        <v>70</v>
      </c>
      <c r="I839" s="173" t="s">
        <v>79</v>
      </c>
      <c r="J839" s="25" t="s">
        <v>215</v>
      </c>
      <c r="K839" s="4" t="s">
        <v>107</v>
      </c>
      <c r="L839" s="4" t="s">
        <v>86</v>
      </c>
      <c r="M839" s="4">
        <v>40</v>
      </c>
      <c r="N839" s="178" t="s">
        <v>750</v>
      </c>
      <c r="O839" s="167" t="s">
        <v>387</v>
      </c>
      <c r="P839" s="167" t="s">
        <v>75</v>
      </c>
      <c r="Q839" s="167" t="s">
        <v>76</v>
      </c>
      <c r="R839" s="167" t="s">
        <v>77</v>
      </c>
      <c r="S839" s="170" t="s">
        <v>109</v>
      </c>
      <c r="T839" s="252">
        <f>+V839+Y839</f>
        <v>53499.9</v>
      </c>
      <c r="U839" s="254">
        <f>T839</f>
        <v>53499.9</v>
      </c>
      <c r="V839" s="211">
        <v>26749.95</v>
      </c>
      <c r="W839" s="187" t="s">
        <v>98</v>
      </c>
      <c r="X839" s="187" t="s">
        <v>98</v>
      </c>
      <c r="Y839" s="211">
        <v>26749.95</v>
      </c>
      <c r="Z839" s="187" t="s">
        <v>98</v>
      </c>
      <c r="AA839" s="187" t="s">
        <v>98</v>
      </c>
      <c r="AB839" s="211">
        <v>4337.83</v>
      </c>
      <c r="AC839" s="178" t="s">
        <v>149</v>
      </c>
      <c r="AD839" s="430">
        <f>+V839+Y839</f>
        <v>53499.9</v>
      </c>
      <c r="AE839" s="187" t="s">
        <v>98</v>
      </c>
      <c r="AF839" s="187" t="s">
        <v>98</v>
      </c>
      <c r="AG839" s="178" t="s">
        <v>33</v>
      </c>
      <c r="AH839" s="221" t="s">
        <v>161</v>
      </c>
      <c r="AI839" s="221" t="s">
        <v>162</v>
      </c>
      <c r="AJ839" s="167"/>
    </row>
    <row r="840" spans="2:36" s="63" customFormat="1" ht="59.15" customHeight="1" x14ac:dyDescent="0.35">
      <c r="B840" s="168"/>
      <c r="C840" s="168"/>
      <c r="D840" s="168"/>
      <c r="E840" s="192"/>
      <c r="F840" s="182"/>
      <c r="G840" s="192"/>
      <c r="H840" s="168"/>
      <c r="I840" s="173"/>
      <c r="J840" s="9" t="s">
        <v>111</v>
      </c>
      <c r="K840" s="6" t="s">
        <v>740</v>
      </c>
      <c r="L840" s="9" t="s">
        <v>741</v>
      </c>
      <c r="M840" s="91" t="s">
        <v>744</v>
      </c>
      <c r="N840" s="179"/>
      <c r="O840" s="168"/>
      <c r="P840" s="168"/>
      <c r="Q840" s="168"/>
      <c r="R840" s="168"/>
      <c r="S840" s="171"/>
      <c r="T840" s="252"/>
      <c r="U840" s="252"/>
      <c r="V840" s="201"/>
      <c r="W840" s="200"/>
      <c r="X840" s="200"/>
      <c r="Y840" s="201"/>
      <c r="Z840" s="200"/>
      <c r="AA840" s="200"/>
      <c r="AB840" s="201"/>
      <c r="AC840" s="179"/>
      <c r="AD840" s="431"/>
      <c r="AE840" s="200"/>
      <c r="AF840" s="200"/>
      <c r="AG840" s="179"/>
      <c r="AH840" s="222"/>
      <c r="AI840" s="222"/>
      <c r="AJ840" s="168"/>
    </row>
    <row r="841" spans="2:36" s="63" customFormat="1" ht="60.75" customHeight="1" x14ac:dyDescent="0.35">
      <c r="B841" s="169"/>
      <c r="C841" s="169"/>
      <c r="D841" s="169"/>
      <c r="E841" s="193"/>
      <c r="F841" s="182"/>
      <c r="G841" s="193"/>
      <c r="H841" s="169"/>
      <c r="I841" s="173"/>
      <c r="J841" s="9" t="s">
        <v>127</v>
      </c>
      <c r="K841" s="6" t="s">
        <v>697</v>
      </c>
      <c r="L841" s="9" t="s">
        <v>743</v>
      </c>
      <c r="M841" s="6">
        <v>25</v>
      </c>
      <c r="N841" s="196"/>
      <c r="O841" s="169"/>
      <c r="P841" s="169"/>
      <c r="Q841" s="169"/>
      <c r="R841" s="169"/>
      <c r="S841" s="172"/>
      <c r="T841" s="253"/>
      <c r="U841" s="253"/>
      <c r="V841" s="202"/>
      <c r="W841" s="188"/>
      <c r="X841" s="188"/>
      <c r="Y841" s="202"/>
      <c r="Z841" s="188"/>
      <c r="AA841" s="188"/>
      <c r="AB841" s="202"/>
      <c r="AC841" s="196"/>
      <c r="AD841" s="432"/>
      <c r="AE841" s="188"/>
      <c r="AF841" s="188"/>
      <c r="AG841" s="196"/>
      <c r="AH841" s="223"/>
      <c r="AI841" s="223"/>
      <c r="AJ841" s="169"/>
    </row>
    <row r="842" spans="2:36" s="63" customFormat="1" ht="119.15" customHeight="1" x14ac:dyDescent="0.35">
      <c r="B842" s="167" t="s">
        <v>730</v>
      </c>
      <c r="C842" s="167" t="s">
        <v>803</v>
      </c>
      <c r="D842" s="167" t="s">
        <v>66</v>
      </c>
      <c r="E842" s="195" t="s">
        <v>67</v>
      </c>
      <c r="F842" s="182" t="s">
        <v>881</v>
      </c>
      <c r="G842" s="195" t="s">
        <v>727</v>
      </c>
      <c r="H842" s="167" t="s">
        <v>70</v>
      </c>
      <c r="I842" s="173" t="s">
        <v>79</v>
      </c>
      <c r="J842" s="25" t="s">
        <v>215</v>
      </c>
      <c r="K842" s="4" t="s">
        <v>107</v>
      </c>
      <c r="L842" s="4" t="s">
        <v>86</v>
      </c>
      <c r="M842" s="4">
        <v>40</v>
      </c>
      <c r="N842" s="178" t="s">
        <v>750</v>
      </c>
      <c r="O842" s="167" t="s">
        <v>387</v>
      </c>
      <c r="P842" s="167" t="s">
        <v>75</v>
      </c>
      <c r="Q842" s="167" t="s">
        <v>76</v>
      </c>
      <c r="R842" s="167" t="s">
        <v>77</v>
      </c>
      <c r="S842" s="170" t="s">
        <v>109</v>
      </c>
      <c r="T842" s="252">
        <f>+V842+Y842</f>
        <v>39796.58</v>
      </c>
      <c r="U842" s="252">
        <f>T842</f>
        <v>39796.58</v>
      </c>
      <c r="V842" s="211">
        <v>19898.29</v>
      </c>
      <c r="W842" s="187" t="s">
        <v>98</v>
      </c>
      <c r="X842" s="187" t="s">
        <v>98</v>
      </c>
      <c r="Y842" s="211">
        <v>19898.29</v>
      </c>
      <c r="Z842" s="187" t="s">
        <v>98</v>
      </c>
      <c r="AA842" s="187" t="s">
        <v>98</v>
      </c>
      <c r="AB842" s="211">
        <v>3226.75</v>
      </c>
      <c r="AC842" s="178" t="s">
        <v>149</v>
      </c>
      <c r="AD842" s="430">
        <f>+V842+Y842</f>
        <v>39796.58</v>
      </c>
      <c r="AE842" s="187" t="s">
        <v>98</v>
      </c>
      <c r="AF842" s="187" t="s">
        <v>98</v>
      </c>
      <c r="AG842" s="178" t="s">
        <v>33</v>
      </c>
      <c r="AH842" s="221" t="s">
        <v>161</v>
      </c>
      <c r="AI842" s="221" t="s">
        <v>162</v>
      </c>
      <c r="AJ842" s="167"/>
    </row>
    <row r="843" spans="2:36" s="63" customFormat="1" ht="68.25" customHeight="1" x14ac:dyDescent="0.35">
      <c r="B843" s="168"/>
      <c r="C843" s="168"/>
      <c r="D843" s="168"/>
      <c r="E843" s="192"/>
      <c r="F843" s="182"/>
      <c r="G843" s="192"/>
      <c r="H843" s="168"/>
      <c r="I843" s="173"/>
      <c r="J843" s="9" t="s">
        <v>111</v>
      </c>
      <c r="K843" s="6" t="s">
        <v>740</v>
      </c>
      <c r="L843" s="9" t="s">
        <v>741</v>
      </c>
      <c r="M843" s="93" t="s">
        <v>745</v>
      </c>
      <c r="N843" s="179"/>
      <c r="O843" s="168"/>
      <c r="P843" s="168"/>
      <c r="Q843" s="168"/>
      <c r="R843" s="168"/>
      <c r="S843" s="171"/>
      <c r="T843" s="252"/>
      <c r="U843" s="252"/>
      <c r="V843" s="201"/>
      <c r="W843" s="200"/>
      <c r="X843" s="200"/>
      <c r="Y843" s="201"/>
      <c r="Z843" s="200"/>
      <c r="AA843" s="200"/>
      <c r="AB843" s="201"/>
      <c r="AC843" s="179"/>
      <c r="AD843" s="431"/>
      <c r="AE843" s="200"/>
      <c r="AF843" s="200"/>
      <c r="AG843" s="179"/>
      <c r="AH843" s="222"/>
      <c r="AI843" s="222"/>
      <c r="AJ843" s="168"/>
    </row>
    <row r="844" spans="2:36" s="63" customFormat="1" ht="60" customHeight="1" x14ac:dyDescent="0.35">
      <c r="B844" s="169"/>
      <c r="C844" s="169"/>
      <c r="D844" s="169"/>
      <c r="E844" s="193"/>
      <c r="F844" s="182"/>
      <c r="G844" s="193"/>
      <c r="H844" s="169"/>
      <c r="I844" s="173"/>
      <c r="J844" s="9" t="s">
        <v>127</v>
      </c>
      <c r="K844" s="6" t="s">
        <v>697</v>
      </c>
      <c r="L844" s="9" t="s">
        <v>743</v>
      </c>
      <c r="M844" s="53">
        <v>19</v>
      </c>
      <c r="N844" s="196"/>
      <c r="O844" s="169"/>
      <c r="P844" s="169"/>
      <c r="Q844" s="169"/>
      <c r="R844" s="169"/>
      <c r="S844" s="172"/>
      <c r="T844" s="253"/>
      <c r="U844" s="253"/>
      <c r="V844" s="202"/>
      <c r="W844" s="188"/>
      <c r="X844" s="188"/>
      <c r="Y844" s="202"/>
      <c r="Z844" s="188"/>
      <c r="AA844" s="188"/>
      <c r="AB844" s="202"/>
      <c r="AC844" s="196"/>
      <c r="AD844" s="432"/>
      <c r="AE844" s="188"/>
      <c r="AF844" s="188"/>
      <c r="AG844" s="196"/>
      <c r="AH844" s="223"/>
      <c r="AI844" s="223"/>
      <c r="AJ844" s="169"/>
    </row>
    <row r="845" spans="2:36" s="63" customFormat="1" ht="90" customHeight="1" x14ac:dyDescent="0.35">
      <c r="B845" s="167" t="s">
        <v>731</v>
      </c>
      <c r="C845" s="167" t="s">
        <v>800</v>
      </c>
      <c r="D845" s="167" t="s">
        <v>66</v>
      </c>
      <c r="E845" s="195" t="s">
        <v>67</v>
      </c>
      <c r="F845" s="182" t="s">
        <v>882</v>
      </c>
      <c r="G845" s="195" t="s">
        <v>725</v>
      </c>
      <c r="H845" s="167" t="s">
        <v>70</v>
      </c>
      <c r="I845" s="173" t="s">
        <v>79</v>
      </c>
      <c r="J845" s="9" t="s">
        <v>113</v>
      </c>
      <c r="K845" s="6" t="s">
        <v>114</v>
      </c>
      <c r="L845" s="6" t="s">
        <v>115</v>
      </c>
      <c r="M845" s="6">
        <v>1</v>
      </c>
      <c r="N845" s="178" t="s">
        <v>750</v>
      </c>
      <c r="O845" s="167" t="s">
        <v>752</v>
      </c>
      <c r="P845" s="167" t="s">
        <v>75</v>
      </c>
      <c r="Q845" s="167" t="s">
        <v>76</v>
      </c>
      <c r="R845" s="167" t="s">
        <v>77</v>
      </c>
      <c r="S845" s="170" t="s">
        <v>109</v>
      </c>
      <c r="T845" s="251">
        <f>+V845+Y845</f>
        <v>75970</v>
      </c>
      <c r="U845" s="251">
        <v>75970</v>
      </c>
      <c r="V845" s="175">
        <v>37985</v>
      </c>
      <c r="W845" s="187" t="s">
        <v>98</v>
      </c>
      <c r="X845" s="187" t="s">
        <v>98</v>
      </c>
      <c r="Y845" s="175">
        <v>37985</v>
      </c>
      <c r="Z845" s="187" t="s">
        <v>98</v>
      </c>
      <c r="AA845" s="187" t="s">
        <v>98</v>
      </c>
      <c r="AB845" s="211">
        <v>6159.73</v>
      </c>
      <c r="AC845" s="178" t="s">
        <v>80</v>
      </c>
      <c r="AD845" s="254">
        <f>+V845+Y845</f>
        <v>75970</v>
      </c>
      <c r="AE845" s="187" t="s">
        <v>98</v>
      </c>
      <c r="AF845" s="187" t="s">
        <v>98</v>
      </c>
      <c r="AG845" s="178" t="s">
        <v>33</v>
      </c>
      <c r="AH845" s="178" t="s">
        <v>165</v>
      </c>
      <c r="AI845" s="178" t="s">
        <v>760</v>
      </c>
      <c r="AJ845" s="167"/>
    </row>
    <row r="846" spans="2:36" s="63" customFormat="1" ht="65" x14ac:dyDescent="0.35">
      <c r="B846" s="168"/>
      <c r="C846" s="168"/>
      <c r="D846" s="168"/>
      <c r="E846" s="192"/>
      <c r="F846" s="182"/>
      <c r="G846" s="192"/>
      <c r="H846" s="168"/>
      <c r="I846" s="173"/>
      <c r="J846" s="9" t="s">
        <v>116</v>
      </c>
      <c r="K846" s="6" t="s">
        <v>117</v>
      </c>
      <c r="L846" s="6" t="s">
        <v>85</v>
      </c>
      <c r="M846" s="6">
        <v>1</v>
      </c>
      <c r="N846" s="179"/>
      <c r="O846" s="168"/>
      <c r="P846" s="168"/>
      <c r="Q846" s="168"/>
      <c r="R846" s="168"/>
      <c r="S846" s="171"/>
      <c r="T846" s="251"/>
      <c r="U846" s="251"/>
      <c r="V846" s="175"/>
      <c r="W846" s="200"/>
      <c r="X846" s="200"/>
      <c r="Y846" s="175"/>
      <c r="Z846" s="200"/>
      <c r="AA846" s="200"/>
      <c r="AB846" s="201"/>
      <c r="AC846" s="179"/>
      <c r="AD846" s="252"/>
      <c r="AE846" s="200"/>
      <c r="AF846" s="200"/>
      <c r="AG846" s="179"/>
      <c r="AH846" s="179"/>
      <c r="AI846" s="179"/>
      <c r="AJ846" s="168"/>
    </row>
    <row r="847" spans="2:36" s="63" customFormat="1" ht="52" x14ac:dyDescent="0.35">
      <c r="B847" s="168"/>
      <c r="C847" s="168"/>
      <c r="D847" s="168"/>
      <c r="E847" s="192"/>
      <c r="F847" s="182"/>
      <c r="G847" s="192"/>
      <c r="H847" s="168"/>
      <c r="I847" s="173"/>
      <c r="J847" s="9" t="s">
        <v>216</v>
      </c>
      <c r="K847" s="6" t="s">
        <v>118</v>
      </c>
      <c r="L847" s="6" t="s">
        <v>119</v>
      </c>
      <c r="M847" s="6">
        <v>1</v>
      </c>
      <c r="N847" s="179"/>
      <c r="O847" s="168"/>
      <c r="P847" s="168"/>
      <c r="Q847" s="168"/>
      <c r="R847" s="168"/>
      <c r="S847" s="171"/>
      <c r="T847" s="251"/>
      <c r="U847" s="251"/>
      <c r="V847" s="175"/>
      <c r="W847" s="200"/>
      <c r="X847" s="200"/>
      <c r="Y847" s="175"/>
      <c r="Z847" s="200"/>
      <c r="AA847" s="200"/>
      <c r="AB847" s="201"/>
      <c r="AC847" s="179"/>
      <c r="AD847" s="252"/>
      <c r="AE847" s="200"/>
      <c r="AF847" s="200"/>
      <c r="AG847" s="179"/>
      <c r="AH847" s="179"/>
      <c r="AI847" s="179"/>
      <c r="AJ847" s="168"/>
    </row>
    <row r="848" spans="2:36" s="63" customFormat="1" ht="59.15" customHeight="1" x14ac:dyDescent="0.35">
      <c r="B848" s="169"/>
      <c r="C848" s="169"/>
      <c r="D848" s="169"/>
      <c r="E848" s="193"/>
      <c r="F848" s="182"/>
      <c r="G848" s="193"/>
      <c r="H848" s="169"/>
      <c r="I848" s="173"/>
      <c r="J848" s="9" t="s">
        <v>120</v>
      </c>
      <c r="K848" s="6" t="s">
        <v>121</v>
      </c>
      <c r="L848" s="6" t="s">
        <v>119</v>
      </c>
      <c r="M848" s="6">
        <v>1</v>
      </c>
      <c r="N848" s="196"/>
      <c r="O848" s="169"/>
      <c r="P848" s="169"/>
      <c r="Q848" s="169"/>
      <c r="R848" s="169"/>
      <c r="S848" s="172"/>
      <c r="T848" s="251"/>
      <c r="U848" s="251"/>
      <c r="V848" s="175"/>
      <c r="W848" s="188"/>
      <c r="X848" s="188"/>
      <c r="Y848" s="175"/>
      <c r="Z848" s="188"/>
      <c r="AA848" s="188"/>
      <c r="AB848" s="202"/>
      <c r="AC848" s="196"/>
      <c r="AD848" s="253"/>
      <c r="AE848" s="188"/>
      <c r="AF848" s="188"/>
      <c r="AG848" s="196"/>
      <c r="AH848" s="196"/>
      <c r="AI848" s="196"/>
      <c r="AJ848" s="169"/>
    </row>
    <row r="849" spans="2:36" s="63" customFormat="1" ht="135" customHeight="1" x14ac:dyDescent="0.35">
      <c r="B849" s="167" t="s">
        <v>732</v>
      </c>
      <c r="C849" s="167" t="s">
        <v>804</v>
      </c>
      <c r="D849" s="167" t="s">
        <v>66</v>
      </c>
      <c r="E849" s="195" t="s">
        <v>67</v>
      </c>
      <c r="F849" s="182" t="s">
        <v>881</v>
      </c>
      <c r="G849" s="195" t="s">
        <v>727</v>
      </c>
      <c r="H849" s="167" t="s">
        <v>70</v>
      </c>
      <c r="I849" s="173" t="s">
        <v>79</v>
      </c>
      <c r="J849" s="25" t="s">
        <v>215</v>
      </c>
      <c r="K849" s="4" t="s">
        <v>107</v>
      </c>
      <c r="L849" s="4" t="s">
        <v>86</v>
      </c>
      <c r="M849" s="4">
        <v>40</v>
      </c>
      <c r="N849" s="178" t="s">
        <v>750</v>
      </c>
      <c r="O849" s="167" t="s">
        <v>753</v>
      </c>
      <c r="P849" s="167" t="s">
        <v>75</v>
      </c>
      <c r="Q849" s="167" t="s">
        <v>76</v>
      </c>
      <c r="R849" s="167" t="s">
        <v>77</v>
      </c>
      <c r="S849" s="170" t="s">
        <v>109</v>
      </c>
      <c r="T849" s="254">
        <f>+V849+Y849</f>
        <v>107000</v>
      </c>
      <c r="U849" s="254">
        <f>T849/2</f>
        <v>53500</v>
      </c>
      <c r="V849" s="211">
        <v>53500</v>
      </c>
      <c r="W849" s="187" t="s">
        <v>98</v>
      </c>
      <c r="X849" s="187" t="s">
        <v>98</v>
      </c>
      <c r="Y849" s="211">
        <v>53500</v>
      </c>
      <c r="Z849" s="187" t="s">
        <v>98</v>
      </c>
      <c r="AA849" s="187" t="s">
        <v>98</v>
      </c>
      <c r="AB849" s="211">
        <v>8675.69</v>
      </c>
      <c r="AC849" s="178" t="s">
        <v>149</v>
      </c>
      <c r="AD849" s="254">
        <f>+V849+Y849</f>
        <v>107000</v>
      </c>
      <c r="AE849" s="187" t="s">
        <v>98</v>
      </c>
      <c r="AF849" s="187" t="s">
        <v>98</v>
      </c>
      <c r="AG849" s="178" t="s">
        <v>33</v>
      </c>
      <c r="AH849" s="178" t="s">
        <v>165</v>
      </c>
      <c r="AI849" s="178" t="s">
        <v>760</v>
      </c>
      <c r="AJ849" s="167"/>
    </row>
    <row r="850" spans="2:36" s="63" customFormat="1" ht="71.25" customHeight="1" x14ac:dyDescent="0.35">
      <c r="B850" s="168"/>
      <c r="C850" s="168"/>
      <c r="D850" s="168"/>
      <c r="E850" s="192"/>
      <c r="F850" s="182"/>
      <c r="G850" s="192"/>
      <c r="H850" s="168"/>
      <c r="I850" s="173"/>
      <c r="J850" s="9" t="s">
        <v>111</v>
      </c>
      <c r="K850" s="6" t="s">
        <v>746</v>
      </c>
      <c r="L850" s="9" t="s">
        <v>747</v>
      </c>
      <c r="M850" s="93" t="s">
        <v>739</v>
      </c>
      <c r="N850" s="179"/>
      <c r="O850" s="168"/>
      <c r="P850" s="168"/>
      <c r="Q850" s="168"/>
      <c r="R850" s="168"/>
      <c r="S850" s="171"/>
      <c r="T850" s="252"/>
      <c r="U850" s="252"/>
      <c r="V850" s="201"/>
      <c r="W850" s="200"/>
      <c r="X850" s="200"/>
      <c r="Y850" s="201"/>
      <c r="Z850" s="200"/>
      <c r="AA850" s="200"/>
      <c r="AB850" s="201"/>
      <c r="AC850" s="179"/>
      <c r="AD850" s="252"/>
      <c r="AE850" s="200"/>
      <c r="AF850" s="200"/>
      <c r="AG850" s="179"/>
      <c r="AH850" s="179"/>
      <c r="AI850" s="179"/>
      <c r="AJ850" s="168"/>
    </row>
    <row r="851" spans="2:36" s="63" customFormat="1" ht="60" customHeight="1" thickBot="1" x14ac:dyDescent="0.4">
      <c r="B851" s="169"/>
      <c r="C851" s="169"/>
      <c r="D851" s="169"/>
      <c r="E851" s="193"/>
      <c r="F851" s="182"/>
      <c r="G851" s="193"/>
      <c r="H851" s="169"/>
      <c r="I851" s="173"/>
      <c r="J851" s="9" t="s">
        <v>127</v>
      </c>
      <c r="K851" s="6" t="s">
        <v>697</v>
      </c>
      <c r="L851" s="9" t="s">
        <v>85</v>
      </c>
      <c r="M851" s="6">
        <v>50</v>
      </c>
      <c r="N851" s="196"/>
      <c r="O851" s="169"/>
      <c r="P851" s="169"/>
      <c r="Q851" s="169"/>
      <c r="R851" s="169"/>
      <c r="S851" s="172"/>
      <c r="T851" s="253"/>
      <c r="U851" s="253"/>
      <c r="V851" s="202"/>
      <c r="W851" s="188"/>
      <c r="X851" s="188"/>
      <c r="Y851" s="202"/>
      <c r="Z851" s="188"/>
      <c r="AA851" s="188"/>
      <c r="AB851" s="202"/>
      <c r="AC851" s="196"/>
      <c r="AD851" s="253"/>
      <c r="AE851" s="188"/>
      <c r="AF851" s="188"/>
      <c r="AG851" s="196"/>
      <c r="AH851" s="196"/>
      <c r="AI851" s="196"/>
      <c r="AJ851" s="169"/>
    </row>
    <row r="852" spans="2:36" s="63" customFormat="1" ht="117" x14ac:dyDescent="0.35">
      <c r="B852" s="167" t="s">
        <v>733</v>
      </c>
      <c r="C852" s="167" t="s">
        <v>805</v>
      </c>
      <c r="D852" s="167" t="s">
        <v>66</v>
      </c>
      <c r="E852" s="195" t="s">
        <v>67</v>
      </c>
      <c r="F852" s="182" t="s">
        <v>881</v>
      </c>
      <c r="G852" s="195" t="s">
        <v>727</v>
      </c>
      <c r="H852" s="167" t="s">
        <v>70</v>
      </c>
      <c r="I852" s="170" t="s">
        <v>98</v>
      </c>
      <c r="J852" s="25" t="s">
        <v>215</v>
      </c>
      <c r="K852" s="4" t="s">
        <v>107</v>
      </c>
      <c r="L852" s="4" t="s">
        <v>86</v>
      </c>
      <c r="M852" s="4">
        <v>40</v>
      </c>
      <c r="N852" s="178" t="s">
        <v>750</v>
      </c>
      <c r="O852" s="167" t="s">
        <v>754</v>
      </c>
      <c r="P852" s="167" t="s">
        <v>75</v>
      </c>
      <c r="Q852" s="167" t="s">
        <v>76</v>
      </c>
      <c r="R852" s="167" t="s">
        <v>77</v>
      </c>
      <c r="S852" s="170" t="s">
        <v>109</v>
      </c>
      <c r="T852" s="254">
        <f>+V852+Y852</f>
        <v>74899.960000000006</v>
      </c>
      <c r="U852" s="255">
        <f>T852</f>
        <v>74899.960000000006</v>
      </c>
      <c r="V852" s="211">
        <v>37449.980000000003</v>
      </c>
      <c r="W852" s="187" t="s">
        <v>98</v>
      </c>
      <c r="X852" s="187" t="s">
        <v>98</v>
      </c>
      <c r="Y852" s="211">
        <v>37449.980000000003</v>
      </c>
      <c r="Z852" s="187" t="s">
        <v>98</v>
      </c>
      <c r="AA852" s="187" t="s">
        <v>98</v>
      </c>
      <c r="AB852" s="211">
        <v>6072.97</v>
      </c>
      <c r="AC852" s="178" t="s">
        <v>149</v>
      </c>
      <c r="AD852" s="254">
        <f>+V852+Y852</f>
        <v>74899.960000000006</v>
      </c>
      <c r="AE852" s="187" t="s">
        <v>98</v>
      </c>
      <c r="AF852" s="187" t="s">
        <v>98</v>
      </c>
      <c r="AG852" s="178" t="s">
        <v>33</v>
      </c>
      <c r="AH852" s="178" t="s">
        <v>165</v>
      </c>
      <c r="AI852" s="178" t="s">
        <v>760</v>
      </c>
      <c r="AJ852" s="167"/>
    </row>
    <row r="853" spans="2:36" s="63" customFormat="1" ht="63" customHeight="1" x14ac:dyDescent="0.35">
      <c r="B853" s="168"/>
      <c r="C853" s="168"/>
      <c r="D853" s="168"/>
      <c r="E853" s="192"/>
      <c r="F853" s="182"/>
      <c r="G853" s="192"/>
      <c r="H853" s="168"/>
      <c r="I853" s="171"/>
      <c r="J853" s="9" t="s">
        <v>111</v>
      </c>
      <c r="K853" s="6" t="s">
        <v>746</v>
      </c>
      <c r="L853" s="9" t="s">
        <v>747</v>
      </c>
      <c r="M853" s="92" t="s">
        <v>748</v>
      </c>
      <c r="N853" s="179"/>
      <c r="O853" s="168"/>
      <c r="P853" s="168"/>
      <c r="Q853" s="168"/>
      <c r="R853" s="168"/>
      <c r="S853" s="171"/>
      <c r="T853" s="252"/>
      <c r="U853" s="252"/>
      <c r="V853" s="201"/>
      <c r="W853" s="200"/>
      <c r="X853" s="200"/>
      <c r="Y853" s="201"/>
      <c r="Z853" s="200"/>
      <c r="AA853" s="200"/>
      <c r="AB853" s="201"/>
      <c r="AC853" s="179"/>
      <c r="AD853" s="252"/>
      <c r="AE853" s="200"/>
      <c r="AF853" s="200"/>
      <c r="AG853" s="179"/>
      <c r="AH853" s="179"/>
      <c r="AI853" s="179"/>
      <c r="AJ853" s="168"/>
    </row>
    <row r="854" spans="2:36" s="63" customFormat="1" ht="67" customHeight="1" x14ac:dyDescent="0.35">
      <c r="B854" s="168"/>
      <c r="C854" s="168"/>
      <c r="D854" s="168"/>
      <c r="E854" s="192"/>
      <c r="F854" s="182"/>
      <c r="G854" s="192"/>
      <c r="H854" s="169"/>
      <c r="I854" s="172"/>
      <c r="J854" s="9" t="s">
        <v>127</v>
      </c>
      <c r="K854" s="6" t="s">
        <v>697</v>
      </c>
      <c r="L854" s="9" t="s">
        <v>747</v>
      </c>
      <c r="M854" s="4">
        <v>35</v>
      </c>
      <c r="N854" s="179"/>
      <c r="O854" s="168"/>
      <c r="P854" s="169"/>
      <c r="Q854" s="169"/>
      <c r="R854" s="169"/>
      <c r="S854" s="172"/>
      <c r="T854" s="253"/>
      <c r="U854" s="252"/>
      <c r="V854" s="201"/>
      <c r="W854" s="188"/>
      <c r="X854" s="188"/>
      <c r="Y854" s="201"/>
      <c r="Z854" s="188"/>
      <c r="AA854" s="188"/>
      <c r="AB854" s="202"/>
      <c r="AC854" s="196"/>
      <c r="AD854" s="253"/>
      <c r="AE854" s="188"/>
      <c r="AF854" s="188"/>
      <c r="AG854" s="196"/>
      <c r="AH854" s="196"/>
      <c r="AI854" s="196"/>
      <c r="AJ854" s="169"/>
    </row>
    <row r="855" spans="2:36" s="63" customFormat="1" ht="131.5" customHeight="1" x14ac:dyDescent="0.35">
      <c r="B855" s="167" t="s">
        <v>734</v>
      </c>
      <c r="C855" s="167" t="s">
        <v>806</v>
      </c>
      <c r="D855" s="167" t="s">
        <v>66</v>
      </c>
      <c r="E855" s="195" t="s">
        <v>834</v>
      </c>
      <c r="F855" s="182" t="s">
        <v>881</v>
      </c>
      <c r="G855" s="195" t="s">
        <v>727</v>
      </c>
      <c r="H855" s="167" t="s">
        <v>70</v>
      </c>
      <c r="I855" s="173" t="s">
        <v>79</v>
      </c>
      <c r="J855" s="25" t="s">
        <v>215</v>
      </c>
      <c r="K855" s="4" t="s">
        <v>107</v>
      </c>
      <c r="L855" s="4" t="s">
        <v>86</v>
      </c>
      <c r="M855" s="4">
        <v>40</v>
      </c>
      <c r="N855" s="178" t="s">
        <v>750</v>
      </c>
      <c r="O855" s="167" t="s">
        <v>755</v>
      </c>
      <c r="P855" s="167" t="s">
        <v>75</v>
      </c>
      <c r="Q855" s="167" t="s">
        <v>76</v>
      </c>
      <c r="R855" s="167" t="s">
        <v>77</v>
      </c>
      <c r="S855" s="170" t="s">
        <v>109</v>
      </c>
      <c r="T855" s="254">
        <f>+V855+Y855</f>
        <v>39796.58</v>
      </c>
      <c r="U855" s="254">
        <f>T855</f>
        <v>39796.58</v>
      </c>
      <c r="V855" s="211">
        <v>19898.29</v>
      </c>
      <c r="W855" s="187" t="s">
        <v>98</v>
      </c>
      <c r="X855" s="187" t="s">
        <v>98</v>
      </c>
      <c r="Y855" s="211">
        <v>19898.29</v>
      </c>
      <c r="Z855" s="187" t="s">
        <v>98</v>
      </c>
      <c r="AA855" s="187" t="s">
        <v>98</v>
      </c>
      <c r="AB855" s="211">
        <v>3226.75</v>
      </c>
      <c r="AC855" s="178" t="s">
        <v>149</v>
      </c>
      <c r="AD855" s="254">
        <f>+V855+Y855</f>
        <v>39796.58</v>
      </c>
      <c r="AE855" s="187" t="s">
        <v>98</v>
      </c>
      <c r="AF855" s="187" t="s">
        <v>98</v>
      </c>
      <c r="AG855" s="178" t="s">
        <v>33</v>
      </c>
      <c r="AH855" s="178" t="s">
        <v>165</v>
      </c>
      <c r="AI855" s="178" t="s">
        <v>760</v>
      </c>
      <c r="AJ855" s="167"/>
    </row>
    <row r="856" spans="2:36" s="63" customFormat="1" ht="80.5" customHeight="1" x14ac:dyDescent="0.35">
      <c r="B856" s="168"/>
      <c r="C856" s="168"/>
      <c r="D856" s="168"/>
      <c r="E856" s="192"/>
      <c r="F856" s="182"/>
      <c r="G856" s="192"/>
      <c r="H856" s="168"/>
      <c r="I856" s="173"/>
      <c r="J856" s="9" t="s">
        <v>111</v>
      </c>
      <c r="K856" s="6" t="s">
        <v>740</v>
      </c>
      <c r="L856" s="9" t="s">
        <v>741</v>
      </c>
      <c r="M856" s="93" t="s">
        <v>749</v>
      </c>
      <c r="N856" s="179"/>
      <c r="O856" s="168"/>
      <c r="P856" s="168"/>
      <c r="Q856" s="168"/>
      <c r="R856" s="168"/>
      <c r="S856" s="171"/>
      <c r="T856" s="252"/>
      <c r="U856" s="252"/>
      <c r="V856" s="201"/>
      <c r="W856" s="200"/>
      <c r="X856" s="200"/>
      <c r="Y856" s="201"/>
      <c r="Z856" s="200"/>
      <c r="AA856" s="200"/>
      <c r="AB856" s="201"/>
      <c r="AC856" s="179"/>
      <c r="AD856" s="252"/>
      <c r="AE856" s="200"/>
      <c r="AF856" s="200"/>
      <c r="AG856" s="179"/>
      <c r="AH856" s="179"/>
      <c r="AI856" s="179"/>
      <c r="AJ856" s="168"/>
    </row>
    <row r="857" spans="2:36" s="63" customFormat="1" ht="61.5" customHeight="1" x14ac:dyDescent="0.35">
      <c r="B857" s="169"/>
      <c r="C857" s="169"/>
      <c r="D857" s="169"/>
      <c r="E857" s="193"/>
      <c r="F857" s="182"/>
      <c r="G857" s="193"/>
      <c r="H857" s="169"/>
      <c r="I857" s="173"/>
      <c r="J857" s="9" t="s">
        <v>127</v>
      </c>
      <c r="K857" s="6" t="s">
        <v>697</v>
      </c>
      <c r="L857" s="9" t="s">
        <v>743</v>
      </c>
      <c r="M857" s="6">
        <v>18</v>
      </c>
      <c r="N857" s="196"/>
      <c r="O857" s="169"/>
      <c r="P857" s="169"/>
      <c r="Q857" s="169"/>
      <c r="R857" s="169"/>
      <c r="S857" s="172"/>
      <c r="T857" s="253"/>
      <c r="U857" s="253"/>
      <c r="V857" s="202"/>
      <c r="W857" s="188"/>
      <c r="X857" s="188"/>
      <c r="Y857" s="202"/>
      <c r="Z857" s="188"/>
      <c r="AA857" s="188"/>
      <c r="AB857" s="202"/>
      <c r="AC857" s="196"/>
      <c r="AD857" s="253"/>
      <c r="AE857" s="188"/>
      <c r="AF857" s="188"/>
      <c r="AG857" s="196"/>
      <c r="AH857" s="196"/>
      <c r="AI857" s="196"/>
      <c r="AJ857" s="169"/>
    </row>
    <row r="858" spans="2:36" s="63" customFormat="1" ht="124.5" customHeight="1" x14ac:dyDescent="0.35">
      <c r="B858" s="167" t="s">
        <v>735</v>
      </c>
      <c r="C858" s="167" t="s">
        <v>807</v>
      </c>
      <c r="D858" s="167" t="s">
        <v>66</v>
      </c>
      <c r="E858" s="195" t="s">
        <v>67</v>
      </c>
      <c r="F858" s="182" t="s">
        <v>881</v>
      </c>
      <c r="G858" s="195" t="s">
        <v>727</v>
      </c>
      <c r="H858" s="167" t="s">
        <v>70</v>
      </c>
      <c r="I858" s="173" t="s">
        <v>79</v>
      </c>
      <c r="J858" s="25" t="s">
        <v>215</v>
      </c>
      <c r="K858" s="4" t="s">
        <v>107</v>
      </c>
      <c r="L858" s="4" t="s">
        <v>86</v>
      </c>
      <c r="M858" s="4">
        <v>40</v>
      </c>
      <c r="N858" s="178" t="s">
        <v>750</v>
      </c>
      <c r="O858" s="167" t="s">
        <v>756</v>
      </c>
      <c r="P858" s="167" t="s">
        <v>75</v>
      </c>
      <c r="Q858" s="167" t="s">
        <v>76</v>
      </c>
      <c r="R858" s="167" t="s">
        <v>77</v>
      </c>
      <c r="S858" s="170" t="s">
        <v>109</v>
      </c>
      <c r="T858" s="254">
        <f>+V858+Y858</f>
        <v>96299.9</v>
      </c>
      <c r="U858" s="254">
        <f>T858</f>
        <v>96299.9</v>
      </c>
      <c r="V858" s="211">
        <v>48149.95</v>
      </c>
      <c r="W858" s="187" t="s">
        <v>98</v>
      </c>
      <c r="X858" s="187" t="s">
        <v>98</v>
      </c>
      <c r="Y858" s="211">
        <v>48149.95</v>
      </c>
      <c r="Z858" s="187" t="s">
        <v>98</v>
      </c>
      <c r="AA858" s="187" t="s">
        <v>98</v>
      </c>
      <c r="AB858" s="211">
        <v>7808.1</v>
      </c>
      <c r="AC858" s="178" t="s">
        <v>149</v>
      </c>
      <c r="AD858" s="254">
        <f>+V858+Y858</f>
        <v>96299.9</v>
      </c>
      <c r="AE858" s="187" t="s">
        <v>98</v>
      </c>
      <c r="AF858" s="187" t="s">
        <v>98</v>
      </c>
      <c r="AG858" s="178" t="s">
        <v>33</v>
      </c>
      <c r="AH858" s="178" t="s">
        <v>269</v>
      </c>
      <c r="AI858" s="178" t="s">
        <v>170</v>
      </c>
      <c r="AJ858" s="167"/>
    </row>
    <row r="859" spans="2:36" s="63" customFormat="1" ht="79.5" customHeight="1" x14ac:dyDescent="0.35">
      <c r="B859" s="168"/>
      <c r="C859" s="168"/>
      <c r="D859" s="168"/>
      <c r="E859" s="192"/>
      <c r="F859" s="182"/>
      <c r="G859" s="192"/>
      <c r="H859" s="168"/>
      <c r="I859" s="173"/>
      <c r="J859" s="9" t="s">
        <v>111</v>
      </c>
      <c r="K859" s="6" t="s">
        <v>740</v>
      </c>
      <c r="L859" s="9" t="s">
        <v>741</v>
      </c>
      <c r="M859" s="93" t="s">
        <v>749</v>
      </c>
      <c r="N859" s="179"/>
      <c r="O859" s="168"/>
      <c r="P859" s="168"/>
      <c r="Q859" s="168"/>
      <c r="R859" s="168"/>
      <c r="S859" s="171"/>
      <c r="T859" s="252"/>
      <c r="U859" s="252"/>
      <c r="V859" s="201"/>
      <c r="W859" s="200"/>
      <c r="X859" s="200"/>
      <c r="Y859" s="201"/>
      <c r="Z859" s="200"/>
      <c r="AA859" s="200"/>
      <c r="AB859" s="201"/>
      <c r="AC859" s="179"/>
      <c r="AD859" s="252"/>
      <c r="AE859" s="200"/>
      <c r="AF859" s="200"/>
      <c r="AG859" s="179"/>
      <c r="AH859" s="179"/>
      <c r="AI859" s="179"/>
      <c r="AJ859" s="168"/>
    </row>
    <row r="860" spans="2:36" s="63" customFormat="1" ht="52.5" customHeight="1" x14ac:dyDescent="0.35">
      <c r="B860" s="169"/>
      <c r="C860" s="169"/>
      <c r="D860" s="169"/>
      <c r="E860" s="193"/>
      <c r="F860" s="182"/>
      <c r="G860" s="193"/>
      <c r="H860" s="169"/>
      <c r="I860" s="173"/>
      <c r="J860" s="9" t="s">
        <v>127</v>
      </c>
      <c r="K860" s="6" t="s">
        <v>697</v>
      </c>
      <c r="L860" s="9" t="s">
        <v>743</v>
      </c>
      <c r="M860" s="6">
        <v>45</v>
      </c>
      <c r="N860" s="196"/>
      <c r="O860" s="169"/>
      <c r="P860" s="169"/>
      <c r="Q860" s="169"/>
      <c r="R860" s="169"/>
      <c r="S860" s="172"/>
      <c r="T860" s="253"/>
      <c r="U860" s="253"/>
      <c r="V860" s="202"/>
      <c r="W860" s="188"/>
      <c r="X860" s="188"/>
      <c r="Y860" s="202"/>
      <c r="Z860" s="188"/>
      <c r="AA860" s="188"/>
      <c r="AB860" s="202"/>
      <c r="AC860" s="196"/>
      <c r="AD860" s="253"/>
      <c r="AE860" s="188"/>
      <c r="AF860" s="188"/>
      <c r="AG860" s="196"/>
      <c r="AH860" s="196"/>
      <c r="AI860" s="196"/>
      <c r="AJ860" s="169"/>
    </row>
    <row r="861" spans="2:36" s="63" customFormat="1" ht="133.5" customHeight="1" x14ac:dyDescent="0.35">
      <c r="B861" s="167" t="s">
        <v>736</v>
      </c>
      <c r="C861" s="167" t="s">
        <v>804</v>
      </c>
      <c r="D861" s="167" t="s">
        <v>66</v>
      </c>
      <c r="E861" s="195" t="s">
        <v>67</v>
      </c>
      <c r="F861" s="182" t="s">
        <v>881</v>
      </c>
      <c r="G861" s="195" t="s">
        <v>727</v>
      </c>
      <c r="H861" s="167" t="s">
        <v>70</v>
      </c>
      <c r="I861" s="173" t="s">
        <v>79</v>
      </c>
      <c r="J861" s="25" t="s">
        <v>215</v>
      </c>
      <c r="K861" s="4" t="s">
        <v>107</v>
      </c>
      <c r="L861" s="4" t="s">
        <v>86</v>
      </c>
      <c r="M861" s="4">
        <v>40</v>
      </c>
      <c r="N861" s="178" t="s">
        <v>750</v>
      </c>
      <c r="O861" s="167" t="s">
        <v>757</v>
      </c>
      <c r="P861" s="167" t="s">
        <v>75</v>
      </c>
      <c r="Q861" s="167" t="s">
        <v>76</v>
      </c>
      <c r="R861" s="167" t="s">
        <v>77</v>
      </c>
      <c r="S861" s="170" t="s">
        <v>109</v>
      </c>
      <c r="T861" s="254">
        <f>+V861+Y861</f>
        <v>53499.9</v>
      </c>
      <c r="U861" s="254">
        <f>T861</f>
        <v>53499.9</v>
      </c>
      <c r="V861" s="211">
        <v>26749.95</v>
      </c>
      <c r="W861" s="187" t="s">
        <v>98</v>
      </c>
      <c r="X861" s="187" t="s">
        <v>98</v>
      </c>
      <c r="Y861" s="211">
        <v>26749.95</v>
      </c>
      <c r="Z861" s="187" t="s">
        <v>98</v>
      </c>
      <c r="AA861" s="187" t="s">
        <v>98</v>
      </c>
      <c r="AB861" s="211">
        <v>4337.83</v>
      </c>
      <c r="AC861" s="178" t="s">
        <v>149</v>
      </c>
      <c r="AD861" s="254">
        <f>+V861+Y861</f>
        <v>53499.9</v>
      </c>
      <c r="AE861" s="187" t="s">
        <v>98</v>
      </c>
      <c r="AF861" s="187" t="s">
        <v>98</v>
      </c>
      <c r="AG861" s="178" t="s">
        <v>33</v>
      </c>
      <c r="AH861" s="178" t="s">
        <v>269</v>
      </c>
      <c r="AI861" s="178" t="s">
        <v>170</v>
      </c>
      <c r="AJ861" s="167"/>
    </row>
    <row r="862" spans="2:36" s="63" customFormat="1" ht="59.15" customHeight="1" x14ac:dyDescent="0.35">
      <c r="B862" s="168"/>
      <c r="C862" s="168"/>
      <c r="D862" s="168"/>
      <c r="E862" s="192"/>
      <c r="F862" s="182"/>
      <c r="G862" s="192"/>
      <c r="H862" s="168"/>
      <c r="I862" s="173"/>
      <c r="J862" s="9" t="s">
        <v>111</v>
      </c>
      <c r="K862" s="6" t="s">
        <v>740</v>
      </c>
      <c r="L862" s="9" t="s">
        <v>741</v>
      </c>
      <c r="M862" s="93" t="s">
        <v>745</v>
      </c>
      <c r="N862" s="179"/>
      <c r="O862" s="168"/>
      <c r="P862" s="168"/>
      <c r="Q862" s="168"/>
      <c r="R862" s="168"/>
      <c r="S862" s="171"/>
      <c r="T862" s="252"/>
      <c r="U862" s="252"/>
      <c r="V862" s="201"/>
      <c r="W862" s="200"/>
      <c r="X862" s="200"/>
      <c r="Y862" s="201"/>
      <c r="Z862" s="200"/>
      <c r="AA862" s="200"/>
      <c r="AB862" s="201"/>
      <c r="AC862" s="179"/>
      <c r="AD862" s="252"/>
      <c r="AE862" s="200"/>
      <c r="AF862" s="200"/>
      <c r="AG862" s="179"/>
      <c r="AH862" s="179"/>
      <c r="AI862" s="179"/>
      <c r="AJ862" s="168"/>
    </row>
    <row r="863" spans="2:36" s="63" customFormat="1" ht="64.5" customHeight="1" thickBot="1" x14ac:dyDescent="0.4">
      <c r="B863" s="169"/>
      <c r="C863" s="169"/>
      <c r="D863" s="169"/>
      <c r="E863" s="193"/>
      <c r="F863" s="182"/>
      <c r="G863" s="193"/>
      <c r="H863" s="169"/>
      <c r="I863" s="173"/>
      <c r="J863" s="9" t="s">
        <v>127</v>
      </c>
      <c r="K863" s="6" t="s">
        <v>697</v>
      </c>
      <c r="L863" s="9" t="s">
        <v>743</v>
      </c>
      <c r="M863" s="6">
        <v>25</v>
      </c>
      <c r="N863" s="196"/>
      <c r="O863" s="169"/>
      <c r="P863" s="169"/>
      <c r="Q863" s="169"/>
      <c r="R863" s="169"/>
      <c r="S863" s="172"/>
      <c r="T863" s="253"/>
      <c r="U863" s="253"/>
      <c r="V863" s="202"/>
      <c r="W863" s="188"/>
      <c r="X863" s="188"/>
      <c r="Y863" s="202"/>
      <c r="Z863" s="188"/>
      <c r="AA863" s="188"/>
      <c r="AB863" s="202"/>
      <c r="AC863" s="196"/>
      <c r="AD863" s="253"/>
      <c r="AE863" s="188"/>
      <c r="AF863" s="188"/>
      <c r="AG863" s="196"/>
      <c r="AH863" s="196"/>
      <c r="AI863" s="196"/>
      <c r="AJ863" s="169"/>
    </row>
    <row r="864" spans="2:36" s="63" customFormat="1" ht="131.5" customHeight="1" x14ac:dyDescent="0.35">
      <c r="B864" s="167" t="s">
        <v>737</v>
      </c>
      <c r="C864" s="167" t="s">
        <v>808</v>
      </c>
      <c r="D864" s="167" t="s">
        <v>66</v>
      </c>
      <c r="E864" s="195" t="s">
        <v>67</v>
      </c>
      <c r="F864" s="182" t="s">
        <v>881</v>
      </c>
      <c r="G864" s="195" t="s">
        <v>727</v>
      </c>
      <c r="H864" s="167" t="s">
        <v>70</v>
      </c>
      <c r="I864" s="173" t="s">
        <v>79</v>
      </c>
      <c r="J864" s="25" t="s">
        <v>215</v>
      </c>
      <c r="K864" s="4" t="s">
        <v>107</v>
      </c>
      <c r="L864" s="4" t="s">
        <v>86</v>
      </c>
      <c r="M864" s="4">
        <v>40</v>
      </c>
      <c r="N864" s="178" t="s">
        <v>750</v>
      </c>
      <c r="O864" s="167" t="s">
        <v>758</v>
      </c>
      <c r="P864" s="167" t="s">
        <v>75</v>
      </c>
      <c r="Q864" s="167" t="s">
        <v>76</v>
      </c>
      <c r="R864" s="167" t="s">
        <v>77</v>
      </c>
      <c r="S864" s="170" t="s">
        <v>109</v>
      </c>
      <c r="T864" s="254">
        <f>+V864+Y864</f>
        <v>74899.960000000006</v>
      </c>
      <c r="U864" s="255">
        <f>T864</f>
        <v>74899.960000000006</v>
      </c>
      <c r="V864" s="211">
        <v>37449.980000000003</v>
      </c>
      <c r="W864" s="187" t="s">
        <v>98</v>
      </c>
      <c r="X864" s="187" t="s">
        <v>98</v>
      </c>
      <c r="Y864" s="211">
        <v>37449.980000000003</v>
      </c>
      <c r="Z864" s="187" t="s">
        <v>98</v>
      </c>
      <c r="AA864" s="187" t="s">
        <v>98</v>
      </c>
      <c r="AB864" s="211">
        <v>6072.97</v>
      </c>
      <c r="AC864" s="178" t="s">
        <v>149</v>
      </c>
      <c r="AD864" s="254">
        <f>+V864+Y864</f>
        <v>74899.960000000006</v>
      </c>
      <c r="AE864" s="187" t="s">
        <v>98</v>
      </c>
      <c r="AF864" s="187" t="s">
        <v>98</v>
      </c>
      <c r="AG864" s="178" t="s">
        <v>33</v>
      </c>
      <c r="AH864" s="178" t="s">
        <v>269</v>
      </c>
      <c r="AI864" s="178" t="s">
        <v>170</v>
      </c>
      <c r="AJ864" s="167"/>
    </row>
    <row r="865" spans="2:36" s="63" customFormat="1" ht="72.75" customHeight="1" x14ac:dyDescent="0.35">
      <c r="B865" s="168"/>
      <c r="C865" s="168"/>
      <c r="D865" s="168"/>
      <c r="E865" s="192"/>
      <c r="F865" s="182"/>
      <c r="G865" s="192"/>
      <c r="H865" s="168"/>
      <c r="I865" s="173"/>
      <c r="J865" s="9" t="s">
        <v>111</v>
      </c>
      <c r="K865" s="6" t="s">
        <v>746</v>
      </c>
      <c r="L865" s="9" t="s">
        <v>747</v>
      </c>
      <c r="M865" s="92" t="s">
        <v>748</v>
      </c>
      <c r="N865" s="179"/>
      <c r="O865" s="168"/>
      <c r="P865" s="168"/>
      <c r="Q865" s="168"/>
      <c r="R865" s="168"/>
      <c r="S865" s="171"/>
      <c r="T865" s="252"/>
      <c r="U865" s="252"/>
      <c r="V865" s="201"/>
      <c r="W865" s="200"/>
      <c r="X865" s="200"/>
      <c r="Y865" s="201"/>
      <c r="Z865" s="200"/>
      <c r="AA865" s="200"/>
      <c r="AB865" s="201"/>
      <c r="AC865" s="179"/>
      <c r="AD865" s="252"/>
      <c r="AE865" s="200"/>
      <c r="AF865" s="200"/>
      <c r="AG865" s="179"/>
      <c r="AH865" s="179"/>
      <c r="AI865" s="179"/>
      <c r="AJ865" s="168"/>
    </row>
    <row r="866" spans="2:36" s="63" customFormat="1" ht="66.75" customHeight="1" x14ac:dyDescent="0.35">
      <c r="B866" s="168"/>
      <c r="C866" s="168"/>
      <c r="D866" s="168"/>
      <c r="E866" s="192"/>
      <c r="F866" s="182"/>
      <c r="G866" s="192"/>
      <c r="H866" s="169"/>
      <c r="I866" s="173"/>
      <c r="J866" s="9" t="s">
        <v>127</v>
      </c>
      <c r="K866" s="6" t="s">
        <v>697</v>
      </c>
      <c r="L866" s="9" t="s">
        <v>747</v>
      </c>
      <c r="M866" s="4">
        <v>35</v>
      </c>
      <c r="N866" s="179"/>
      <c r="O866" s="168"/>
      <c r="P866" s="169"/>
      <c r="Q866" s="169"/>
      <c r="R866" s="169"/>
      <c r="S866" s="172"/>
      <c r="T866" s="253"/>
      <c r="U866" s="252"/>
      <c r="V866" s="201"/>
      <c r="W866" s="188"/>
      <c r="X866" s="188"/>
      <c r="Y866" s="201"/>
      <c r="Z866" s="188"/>
      <c r="AA866" s="188"/>
      <c r="AB866" s="202"/>
      <c r="AC866" s="196"/>
      <c r="AD866" s="253"/>
      <c r="AE866" s="188"/>
      <c r="AF866" s="188"/>
      <c r="AG866" s="196"/>
      <c r="AH866" s="196"/>
      <c r="AI866" s="196"/>
      <c r="AJ866" s="169"/>
    </row>
    <row r="867" spans="2:36" s="63" customFormat="1" ht="126.65" customHeight="1" x14ac:dyDescent="0.35">
      <c r="B867" s="167" t="s">
        <v>738</v>
      </c>
      <c r="C867" s="167" t="s">
        <v>803</v>
      </c>
      <c r="D867" s="167" t="s">
        <v>66</v>
      </c>
      <c r="E867" s="195" t="s">
        <v>67</v>
      </c>
      <c r="F867" s="182" t="s">
        <v>881</v>
      </c>
      <c r="G867" s="195" t="s">
        <v>727</v>
      </c>
      <c r="H867" s="167" t="s">
        <v>70</v>
      </c>
      <c r="I867" s="167" t="s">
        <v>98</v>
      </c>
      <c r="J867" s="25" t="s">
        <v>215</v>
      </c>
      <c r="K867" s="4" t="s">
        <v>107</v>
      </c>
      <c r="L867" s="4" t="s">
        <v>86</v>
      </c>
      <c r="M867" s="4">
        <v>40</v>
      </c>
      <c r="N867" s="178" t="s">
        <v>750</v>
      </c>
      <c r="O867" s="167" t="s">
        <v>759</v>
      </c>
      <c r="P867" s="167" t="s">
        <v>75</v>
      </c>
      <c r="Q867" s="167" t="s">
        <v>76</v>
      </c>
      <c r="R867" s="167" t="s">
        <v>77</v>
      </c>
      <c r="S867" s="170" t="s">
        <v>109</v>
      </c>
      <c r="T867" s="254">
        <f>+V867+Y867</f>
        <v>39796.58</v>
      </c>
      <c r="U867" s="254">
        <f>T867</f>
        <v>39796.58</v>
      </c>
      <c r="V867" s="211">
        <v>19898.29</v>
      </c>
      <c r="W867" s="187" t="s">
        <v>98</v>
      </c>
      <c r="X867" s="187" t="s">
        <v>98</v>
      </c>
      <c r="Y867" s="211">
        <v>19898.29</v>
      </c>
      <c r="Z867" s="187" t="s">
        <v>98</v>
      </c>
      <c r="AA867" s="187" t="s">
        <v>98</v>
      </c>
      <c r="AB867" s="211">
        <v>3226.75</v>
      </c>
      <c r="AC867" s="178" t="s">
        <v>149</v>
      </c>
      <c r="AD867" s="254">
        <f>+V867+Y867</f>
        <v>39796.58</v>
      </c>
      <c r="AE867" s="187" t="s">
        <v>98</v>
      </c>
      <c r="AF867" s="187" t="s">
        <v>98</v>
      </c>
      <c r="AG867" s="178" t="s">
        <v>33</v>
      </c>
      <c r="AH867" s="178" t="s">
        <v>269</v>
      </c>
      <c r="AI867" s="178" t="s">
        <v>170</v>
      </c>
      <c r="AJ867" s="167"/>
    </row>
    <row r="868" spans="2:36" s="63" customFormat="1" ht="68.25" customHeight="1" x14ac:dyDescent="0.35">
      <c r="B868" s="168"/>
      <c r="C868" s="168"/>
      <c r="D868" s="168"/>
      <c r="E868" s="192"/>
      <c r="F868" s="182"/>
      <c r="G868" s="192"/>
      <c r="H868" s="168"/>
      <c r="I868" s="168"/>
      <c r="J868" s="9" t="s">
        <v>111</v>
      </c>
      <c r="K868" s="6" t="s">
        <v>740</v>
      </c>
      <c r="L868" s="9" t="s">
        <v>741</v>
      </c>
      <c r="M868" s="93" t="s">
        <v>745</v>
      </c>
      <c r="N868" s="179"/>
      <c r="O868" s="168"/>
      <c r="P868" s="168"/>
      <c r="Q868" s="168"/>
      <c r="R868" s="168"/>
      <c r="S868" s="171"/>
      <c r="T868" s="252"/>
      <c r="U868" s="252"/>
      <c r="V868" s="201"/>
      <c r="W868" s="200"/>
      <c r="X868" s="200"/>
      <c r="Y868" s="201"/>
      <c r="Z868" s="200"/>
      <c r="AA868" s="200"/>
      <c r="AB868" s="201"/>
      <c r="AC868" s="179"/>
      <c r="AD868" s="252"/>
      <c r="AE868" s="200"/>
      <c r="AF868" s="200"/>
      <c r="AG868" s="179"/>
      <c r="AH868" s="179"/>
      <c r="AI868" s="179"/>
      <c r="AJ868" s="168"/>
    </row>
    <row r="869" spans="2:36" s="63" customFormat="1" ht="54.75" customHeight="1" x14ac:dyDescent="0.35">
      <c r="B869" s="169"/>
      <c r="C869" s="169"/>
      <c r="D869" s="169"/>
      <c r="E869" s="193"/>
      <c r="F869" s="182"/>
      <c r="G869" s="193"/>
      <c r="H869" s="169"/>
      <c r="I869" s="169"/>
      <c r="J869" s="9" t="s">
        <v>127</v>
      </c>
      <c r="K869" s="6" t="s">
        <v>697</v>
      </c>
      <c r="L869" s="9" t="s">
        <v>743</v>
      </c>
      <c r="M869" s="53">
        <v>18</v>
      </c>
      <c r="N869" s="196"/>
      <c r="O869" s="169"/>
      <c r="P869" s="169"/>
      <c r="Q869" s="169"/>
      <c r="R869" s="169"/>
      <c r="S869" s="172"/>
      <c r="T869" s="253"/>
      <c r="U869" s="253"/>
      <c r="V869" s="202"/>
      <c r="W869" s="188"/>
      <c r="X869" s="188"/>
      <c r="Y869" s="202"/>
      <c r="Z869" s="188"/>
      <c r="AA869" s="188"/>
      <c r="AB869" s="202"/>
      <c r="AC869" s="196"/>
      <c r="AD869" s="253"/>
      <c r="AE869" s="188"/>
      <c r="AF869" s="188"/>
      <c r="AG869" s="196"/>
      <c r="AH869" s="196"/>
      <c r="AI869" s="196"/>
      <c r="AJ869" s="169"/>
    </row>
    <row r="870" spans="2:36" s="3" customFormat="1" ht="52" customHeight="1" x14ac:dyDescent="0.3">
      <c r="B870" s="173" t="s">
        <v>405</v>
      </c>
      <c r="C870" s="173" t="s">
        <v>410</v>
      </c>
      <c r="D870" s="173" t="s">
        <v>66</v>
      </c>
      <c r="E870" s="182" t="s">
        <v>67</v>
      </c>
      <c r="F870" s="182" t="s">
        <v>882</v>
      </c>
      <c r="G870" s="182" t="s">
        <v>69</v>
      </c>
      <c r="H870" s="173" t="s">
        <v>70</v>
      </c>
      <c r="I870" s="173" t="s">
        <v>79</v>
      </c>
      <c r="J870" s="9" t="s">
        <v>113</v>
      </c>
      <c r="K870" s="6" t="s">
        <v>114</v>
      </c>
      <c r="L870" s="6" t="s">
        <v>115</v>
      </c>
      <c r="M870" s="6">
        <v>1</v>
      </c>
      <c r="N870" s="174" t="s">
        <v>108</v>
      </c>
      <c r="O870" s="173" t="s">
        <v>407</v>
      </c>
      <c r="P870" s="173" t="s">
        <v>75</v>
      </c>
      <c r="Q870" s="173" t="s">
        <v>76</v>
      </c>
      <c r="R870" s="191" t="s">
        <v>77</v>
      </c>
      <c r="S870" s="191" t="s">
        <v>109</v>
      </c>
      <c r="T870" s="197">
        <f>V870+Y870</f>
        <v>75970</v>
      </c>
      <c r="U870" s="197">
        <f>T870/M871</f>
        <v>75970</v>
      </c>
      <c r="V870" s="199">
        <v>37985</v>
      </c>
      <c r="W870" s="199" t="s">
        <v>79</v>
      </c>
      <c r="X870" s="199" t="s">
        <v>79</v>
      </c>
      <c r="Y870" s="199">
        <v>37985</v>
      </c>
      <c r="Z870" s="199" t="s">
        <v>79</v>
      </c>
      <c r="AA870" s="199" t="s">
        <v>79</v>
      </c>
      <c r="AB870" s="199">
        <v>6159.73</v>
      </c>
      <c r="AC870" s="174" t="s">
        <v>80</v>
      </c>
      <c r="AD870" s="175">
        <f>V870+Y870</f>
        <v>75970</v>
      </c>
      <c r="AE870" s="175" t="s">
        <v>79</v>
      </c>
      <c r="AF870" s="174" t="s">
        <v>79</v>
      </c>
      <c r="AG870" s="174" t="s">
        <v>33</v>
      </c>
      <c r="AH870" s="174" t="s">
        <v>150</v>
      </c>
      <c r="AI870" s="174" t="s">
        <v>161</v>
      </c>
      <c r="AJ870" s="174"/>
    </row>
    <row r="871" spans="2:36" s="3" customFormat="1" ht="102.65" customHeight="1" x14ac:dyDescent="0.3">
      <c r="B871" s="173"/>
      <c r="C871" s="173"/>
      <c r="D871" s="173"/>
      <c r="E871" s="182"/>
      <c r="F871" s="182"/>
      <c r="G871" s="182"/>
      <c r="H871" s="173"/>
      <c r="I871" s="173"/>
      <c r="J871" s="9" t="s">
        <v>116</v>
      </c>
      <c r="K871" s="6" t="s">
        <v>117</v>
      </c>
      <c r="L871" s="6" t="s">
        <v>85</v>
      </c>
      <c r="M871" s="6">
        <v>1</v>
      </c>
      <c r="N871" s="174"/>
      <c r="O871" s="173"/>
      <c r="P871" s="173"/>
      <c r="Q871" s="173"/>
      <c r="R871" s="191"/>
      <c r="S871" s="191"/>
      <c r="T871" s="197"/>
      <c r="U871" s="197"/>
      <c r="V871" s="199"/>
      <c r="W871" s="199"/>
      <c r="X871" s="199"/>
      <c r="Y871" s="199"/>
      <c r="Z871" s="199"/>
      <c r="AA871" s="199"/>
      <c r="AB871" s="199"/>
      <c r="AC871" s="174"/>
      <c r="AD871" s="175"/>
      <c r="AE871" s="175"/>
      <c r="AF871" s="173"/>
      <c r="AG871" s="174"/>
      <c r="AH871" s="174"/>
      <c r="AI871" s="174"/>
      <c r="AJ871" s="173"/>
    </row>
    <row r="872" spans="2:36" s="3" customFormat="1" ht="74.150000000000006" customHeight="1" x14ac:dyDescent="0.3">
      <c r="B872" s="173"/>
      <c r="C872" s="173"/>
      <c r="D872" s="173"/>
      <c r="E872" s="182"/>
      <c r="F872" s="182"/>
      <c r="G872" s="182"/>
      <c r="H872" s="173"/>
      <c r="I872" s="173"/>
      <c r="J872" s="9" t="s">
        <v>216</v>
      </c>
      <c r="K872" s="6" t="s">
        <v>118</v>
      </c>
      <c r="L872" s="6" t="s">
        <v>119</v>
      </c>
      <c r="M872" s="6">
        <v>1</v>
      </c>
      <c r="N872" s="174"/>
      <c r="O872" s="173"/>
      <c r="P872" s="173"/>
      <c r="Q872" s="173"/>
      <c r="R872" s="191"/>
      <c r="S872" s="191"/>
      <c r="T872" s="197"/>
      <c r="U872" s="197"/>
      <c r="V872" s="199"/>
      <c r="W872" s="199"/>
      <c r="X872" s="199"/>
      <c r="Y872" s="199"/>
      <c r="Z872" s="199"/>
      <c r="AA872" s="199"/>
      <c r="AB872" s="199"/>
      <c r="AC872" s="174"/>
      <c r="AD872" s="175"/>
      <c r="AE872" s="175"/>
      <c r="AF872" s="173"/>
      <c r="AG872" s="174"/>
      <c r="AH872" s="174"/>
      <c r="AI872" s="174"/>
      <c r="AJ872" s="173"/>
    </row>
    <row r="873" spans="2:36" s="3" customFormat="1" ht="56.15" customHeight="1" x14ac:dyDescent="0.3">
      <c r="B873" s="173"/>
      <c r="C873" s="173"/>
      <c r="D873" s="173"/>
      <c r="E873" s="182"/>
      <c r="F873" s="182"/>
      <c r="G873" s="182"/>
      <c r="H873" s="173"/>
      <c r="I873" s="173"/>
      <c r="J873" s="9" t="s">
        <v>120</v>
      </c>
      <c r="K873" s="6" t="s">
        <v>121</v>
      </c>
      <c r="L873" s="6" t="s">
        <v>119</v>
      </c>
      <c r="M873" s="10">
        <v>1</v>
      </c>
      <c r="N873" s="174"/>
      <c r="O873" s="173"/>
      <c r="P873" s="173"/>
      <c r="Q873" s="173"/>
      <c r="R873" s="191"/>
      <c r="S873" s="191"/>
      <c r="T873" s="197"/>
      <c r="U873" s="197"/>
      <c r="V873" s="199"/>
      <c r="W873" s="199"/>
      <c r="X873" s="199"/>
      <c r="Y873" s="199"/>
      <c r="Z873" s="199"/>
      <c r="AA873" s="199"/>
      <c r="AB873" s="199"/>
      <c r="AC873" s="174"/>
      <c r="AD873" s="175"/>
      <c r="AE873" s="175"/>
      <c r="AF873" s="173"/>
      <c r="AG873" s="174"/>
      <c r="AH873" s="174"/>
      <c r="AI873" s="174"/>
      <c r="AJ873" s="173"/>
    </row>
    <row r="874" spans="2:36" s="3" customFormat="1" ht="52" customHeight="1" x14ac:dyDescent="0.3">
      <c r="B874" s="173" t="s">
        <v>408</v>
      </c>
      <c r="C874" s="173" t="s">
        <v>409</v>
      </c>
      <c r="D874" s="173" t="s">
        <v>66</v>
      </c>
      <c r="E874" s="182" t="s">
        <v>67</v>
      </c>
      <c r="F874" s="182" t="s">
        <v>882</v>
      </c>
      <c r="G874" s="182" t="s">
        <v>69</v>
      </c>
      <c r="H874" s="173" t="s">
        <v>70</v>
      </c>
      <c r="I874" s="173" t="s">
        <v>79</v>
      </c>
      <c r="J874" s="9" t="s">
        <v>113</v>
      </c>
      <c r="K874" s="6" t="s">
        <v>114</v>
      </c>
      <c r="L874" s="6" t="s">
        <v>115</v>
      </c>
      <c r="M874" s="6">
        <v>1</v>
      </c>
      <c r="N874" s="174" t="s">
        <v>108</v>
      </c>
      <c r="O874" s="173" t="s">
        <v>407</v>
      </c>
      <c r="P874" s="173" t="s">
        <v>75</v>
      </c>
      <c r="Q874" s="173" t="s">
        <v>76</v>
      </c>
      <c r="R874" s="191" t="s">
        <v>77</v>
      </c>
      <c r="S874" s="191" t="s">
        <v>109</v>
      </c>
      <c r="T874" s="197">
        <f>V874+Y874</f>
        <v>75970</v>
      </c>
      <c r="U874" s="197">
        <f>T874/M875</f>
        <v>75970</v>
      </c>
      <c r="V874" s="199">
        <v>37985</v>
      </c>
      <c r="W874" s="199" t="s">
        <v>79</v>
      </c>
      <c r="X874" s="199" t="s">
        <v>79</v>
      </c>
      <c r="Y874" s="199">
        <v>37985</v>
      </c>
      <c r="Z874" s="199" t="s">
        <v>79</v>
      </c>
      <c r="AA874" s="199" t="s">
        <v>79</v>
      </c>
      <c r="AB874" s="199">
        <v>6159.73</v>
      </c>
      <c r="AC874" s="174" t="s">
        <v>80</v>
      </c>
      <c r="AD874" s="175">
        <f>V874+Y874</f>
        <v>75970</v>
      </c>
      <c r="AE874" s="175" t="s">
        <v>79</v>
      </c>
      <c r="AF874" s="174" t="s">
        <v>79</v>
      </c>
      <c r="AG874" s="174" t="s">
        <v>33</v>
      </c>
      <c r="AH874" s="174" t="s">
        <v>150</v>
      </c>
      <c r="AI874" s="174" t="s">
        <v>161</v>
      </c>
      <c r="AJ874" s="174"/>
    </row>
    <row r="875" spans="2:36" s="3" customFormat="1" ht="85" customHeight="1" x14ac:dyDescent="0.3">
      <c r="B875" s="173"/>
      <c r="C875" s="173"/>
      <c r="D875" s="173"/>
      <c r="E875" s="182"/>
      <c r="F875" s="182"/>
      <c r="G875" s="182"/>
      <c r="H875" s="173"/>
      <c r="I875" s="173"/>
      <c r="J875" s="9" t="s">
        <v>116</v>
      </c>
      <c r="K875" s="6" t="s">
        <v>117</v>
      </c>
      <c r="L875" s="6" t="s">
        <v>85</v>
      </c>
      <c r="M875" s="6">
        <v>1</v>
      </c>
      <c r="N875" s="174"/>
      <c r="O875" s="173"/>
      <c r="P875" s="173"/>
      <c r="Q875" s="173"/>
      <c r="R875" s="191"/>
      <c r="S875" s="191"/>
      <c r="T875" s="197"/>
      <c r="U875" s="197"/>
      <c r="V875" s="199"/>
      <c r="W875" s="199"/>
      <c r="X875" s="199"/>
      <c r="Y875" s="199"/>
      <c r="Z875" s="199"/>
      <c r="AA875" s="199"/>
      <c r="AB875" s="199"/>
      <c r="AC875" s="174"/>
      <c r="AD875" s="175"/>
      <c r="AE875" s="175"/>
      <c r="AF875" s="173"/>
      <c r="AG875" s="174"/>
      <c r="AH875" s="174"/>
      <c r="AI875" s="174"/>
      <c r="AJ875" s="173"/>
    </row>
    <row r="876" spans="2:36" s="3" customFormat="1" ht="81" customHeight="1" x14ac:dyDescent="0.3">
      <c r="B876" s="173"/>
      <c r="C876" s="173"/>
      <c r="D876" s="173"/>
      <c r="E876" s="182"/>
      <c r="F876" s="182"/>
      <c r="G876" s="182"/>
      <c r="H876" s="173"/>
      <c r="I876" s="173"/>
      <c r="J876" s="9" t="s">
        <v>216</v>
      </c>
      <c r="K876" s="6" t="s">
        <v>118</v>
      </c>
      <c r="L876" s="6" t="s">
        <v>119</v>
      </c>
      <c r="M876" s="6">
        <v>1</v>
      </c>
      <c r="N876" s="174"/>
      <c r="O876" s="173"/>
      <c r="P876" s="173"/>
      <c r="Q876" s="173"/>
      <c r="R876" s="191"/>
      <c r="S876" s="191"/>
      <c r="T876" s="197"/>
      <c r="U876" s="197"/>
      <c r="V876" s="199"/>
      <c r="W876" s="199"/>
      <c r="X876" s="199"/>
      <c r="Y876" s="199"/>
      <c r="Z876" s="199"/>
      <c r="AA876" s="199"/>
      <c r="AB876" s="199"/>
      <c r="AC876" s="174"/>
      <c r="AD876" s="175"/>
      <c r="AE876" s="175"/>
      <c r="AF876" s="173"/>
      <c r="AG876" s="174"/>
      <c r="AH876" s="174"/>
      <c r="AI876" s="174"/>
      <c r="AJ876" s="173"/>
    </row>
    <row r="877" spans="2:36" s="3" customFormat="1" ht="64" customHeight="1" x14ac:dyDescent="0.3">
      <c r="B877" s="173"/>
      <c r="C877" s="173"/>
      <c r="D877" s="173"/>
      <c r="E877" s="182"/>
      <c r="F877" s="182"/>
      <c r="G877" s="182"/>
      <c r="H877" s="173"/>
      <c r="I877" s="173"/>
      <c r="J877" s="9" t="s">
        <v>120</v>
      </c>
      <c r="K877" s="6" t="s">
        <v>121</v>
      </c>
      <c r="L877" s="6" t="s">
        <v>119</v>
      </c>
      <c r="M877" s="10">
        <v>1</v>
      </c>
      <c r="N877" s="174"/>
      <c r="O877" s="173"/>
      <c r="P877" s="173"/>
      <c r="Q877" s="173"/>
      <c r="R877" s="191"/>
      <c r="S877" s="191"/>
      <c r="T877" s="197"/>
      <c r="U877" s="197"/>
      <c r="V877" s="199"/>
      <c r="W877" s="199"/>
      <c r="X877" s="199"/>
      <c r="Y877" s="199"/>
      <c r="Z877" s="199"/>
      <c r="AA877" s="199"/>
      <c r="AB877" s="199"/>
      <c r="AC877" s="174"/>
      <c r="AD877" s="175"/>
      <c r="AE877" s="175"/>
      <c r="AF877" s="173"/>
      <c r="AG877" s="174"/>
      <c r="AH877" s="174"/>
      <c r="AI877" s="174"/>
      <c r="AJ877" s="173"/>
    </row>
    <row r="878" spans="2:36" s="63" customFormat="1" ht="123" customHeight="1" x14ac:dyDescent="0.35">
      <c r="B878" s="167" t="s">
        <v>411</v>
      </c>
      <c r="C878" s="167" t="s">
        <v>412</v>
      </c>
      <c r="D878" s="167" t="s">
        <v>106</v>
      </c>
      <c r="E878" s="195" t="s">
        <v>67</v>
      </c>
      <c r="F878" s="275" t="s">
        <v>881</v>
      </c>
      <c r="G878" s="195" t="s">
        <v>147</v>
      </c>
      <c r="H878" s="276" t="s">
        <v>70</v>
      </c>
      <c r="I878" s="276" t="s">
        <v>79</v>
      </c>
      <c r="J878" s="9" t="s">
        <v>215</v>
      </c>
      <c r="K878" s="6" t="s">
        <v>107</v>
      </c>
      <c r="L878" s="6" t="s">
        <v>86</v>
      </c>
      <c r="M878" s="6">
        <v>40</v>
      </c>
      <c r="N878" s="270" t="s">
        <v>108</v>
      </c>
      <c r="O878" s="167" t="s">
        <v>413</v>
      </c>
      <c r="P878" s="167" t="s">
        <v>75</v>
      </c>
      <c r="Q878" s="167" t="s">
        <v>76</v>
      </c>
      <c r="R878" s="170" t="s">
        <v>77</v>
      </c>
      <c r="S878" s="170" t="s">
        <v>109</v>
      </c>
      <c r="T878" s="189">
        <f>V878+Y878</f>
        <v>256800</v>
      </c>
      <c r="U878" s="189">
        <f>T878/M879</f>
        <v>85600</v>
      </c>
      <c r="V878" s="187">
        <v>128400</v>
      </c>
      <c r="W878" s="187" t="s">
        <v>79</v>
      </c>
      <c r="X878" s="187" t="s">
        <v>79</v>
      </c>
      <c r="Y878" s="187">
        <v>128400</v>
      </c>
      <c r="Z878" s="187" t="s">
        <v>98</v>
      </c>
      <c r="AA878" s="187" t="s">
        <v>79</v>
      </c>
      <c r="AB878" s="187">
        <v>20821.63</v>
      </c>
      <c r="AC878" s="178" t="s">
        <v>149</v>
      </c>
      <c r="AD878" s="211">
        <f>V878+Y878</f>
        <v>256800</v>
      </c>
      <c r="AE878" s="211" t="s">
        <v>79</v>
      </c>
      <c r="AF878" s="178" t="s">
        <v>79</v>
      </c>
      <c r="AG878" s="178" t="s">
        <v>33</v>
      </c>
      <c r="AH878" s="270" t="s">
        <v>150</v>
      </c>
      <c r="AI878" s="178" t="s">
        <v>161</v>
      </c>
      <c r="AJ878" s="178"/>
    </row>
    <row r="879" spans="2:36" s="63" customFormat="1" ht="86.15" customHeight="1" x14ac:dyDescent="0.35">
      <c r="B879" s="168"/>
      <c r="C879" s="168"/>
      <c r="D879" s="168"/>
      <c r="E879" s="192"/>
      <c r="F879" s="192"/>
      <c r="G879" s="192"/>
      <c r="H879" s="168"/>
      <c r="I879" s="168"/>
      <c r="J879" s="9" t="s">
        <v>111</v>
      </c>
      <c r="K879" s="6" t="s">
        <v>112</v>
      </c>
      <c r="L879" s="6" t="s">
        <v>85</v>
      </c>
      <c r="M879" s="6">
        <v>3</v>
      </c>
      <c r="N879" s="179"/>
      <c r="O879" s="168"/>
      <c r="P879" s="168"/>
      <c r="Q879" s="168"/>
      <c r="R879" s="171"/>
      <c r="S879" s="171"/>
      <c r="T879" s="198"/>
      <c r="U879" s="198"/>
      <c r="V879" s="200"/>
      <c r="W879" s="200"/>
      <c r="X879" s="200"/>
      <c r="Y879" s="200"/>
      <c r="Z879" s="200"/>
      <c r="AA879" s="200"/>
      <c r="AB879" s="200"/>
      <c r="AC879" s="179"/>
      <c r="AD879" s="201"/>
      <c r="AE879" s="201"/>
      <c r="AF879" s="168"/>
      <c r="AG879" s="179"/>
      <c r="AH879" s="179"/>
      <c r="AI879" s="179"/>
      <c r="AJ879" s="168"/>
    </row>
    <row r="880" spans="2:36" s="63" customFormat="1" ht="59.15" customHeight="1" x14ac:dyDescent="0.35">
      <c r="B880" s="169"/>
      <c r="C880" s="169"/>
      <c r="D880" s="169"/>
      <c r="E880" s="193"/>
      <c r="F880" s="193"/>
      <c r="G880" s="193"/>
      <c r="H880" s="169"/>
      <c r="I880" s="169"/>
      <c r="J880" s="9" t="s">
        <v>127</v>
      </c>
      <c r="K880" s="6" t="s">
        <v>128</v>
      </c>
      <c r="L880" s="6" t="s">
        <v>85</v>
      </c>
      <c r="M880" s="10">
        <v>111</v>
      </c>
      <c r="N880" s="196"/>
      <c r="O880" s="169"/>
      <c r="P880" s="169"/>
      <c r="Q880" s="169"/>
      <c r="R880" s="172"/>
      <c r="S880" s="172"/>
      <c r="T880" s="190"/>
      <c r="U880" s="190"/>
      <c r="V880" s="188"/>
      <c r="W880" s="188"/>
      <c r="X880" s="188"/>
      <c r="Y880" s="188"/>
      <c r="Z880" s="188"/>
      <c r="AA880" s="188"/>
      <c r="AB880" s="188"/>
      <c r="AC880" s="196"/>
      <c r="AD880" s="202"/>
      <c r="AE880" s="202"/>
      <c r="AF880" s="169"/>
      <c r="AG880" s="196"/>
      <c r="AH880" s="196"/>
      <c r="AI880" s="196"/>
      <c r="AJ880" s="169"/>
    </row>
    <row r="881" spans="2:36" s="63" customFormat="1" ht="132" customHeight="1" x14ac:dyDescent="0.35">
      <c r="B881" s="173" t="s">
        <v>414</v>
      </c>
      <c r="C881" s="173" t="s">
        <v>415</v>
      </c>
      <c r="D881" s="173" t="s">
        <v>106</v>
      </c>
      <c r="E881" s="182" t="s">
        <v>67</v>
      </c>
      <c r="F881" s="182" t="s">
        <v>881</v>
      </c>
      <c r="G881" s="182" t="s">
        <v>147</v>
      </c>
      <c r="H881" s="173" t="s">
        <v>70</v>
      </c>
      <c r="I881" s="173" t="s">
        <v>79</v>
      </c>
      <c r="J881" s="9" t="s">
        <v>215</v>
      </c>
      <c r="K881" s="6" t="s">
        <v>107</v>
      </c>
      <c r="L881" s="6" t="s">
        <v>86</v>
      </c>
      <c r="M881" s="6">
        <v>40</v>
      </c>
      <c r="N881" s="174" t="s">
        <v>108</v>
      </c>
      <c r="O881" s="173" t="s">
        <v>416</v>
      </c>
      <c r="P881" s="173" t="s">
        <v>75</v>
      </c>
      <c r="Q881" s="173" t="s">
        <v>76</v>
      </c>
      <c r="R881" s="191" t="s">
        <v>77</v>
      </c>
      <c r="S881" s="191" t="s">
        <v>109</v>
      </c>
      <c r="T881" s="197">
        <f>V881+Y881</f>
        <v>129826.66</v>
      </c>
      <c r="U881" s="197">
        <f>T881/M882</f>
        <v>64913.33</v>
      </c>
      <c r="V881" s="187">
        <v>64913.33</v>
      </c>
      <c r="W881" s="199" t="s">
        <v>79</v>
      </c>
      <c r="X881" s="199" t="s">
        <v>79</v>
      </c>
      <c r="Y881" s="199">
        <v>64913.33</v>
      </c>
      <c r="Z881" s="199" t="s">
        <v>98</v>
      </c>
      <c r="AA881" s="199" t="s">
        <v>79</v>
      </c>
      <c r="AB881" s="199">
        <v>10526.49</v>
      </c>
      <c r="AC881" s="174" t="s">
        <v>149</v>
      </c>
      <c r="AD881" s="175">
        <f>V881+Y881</f>
        <v>129826.66</v>
      </c>
      <c r="AE881" s="175" t="s">
        <v>79</v>
      </c>
      <c r="AF881" s="174" t="s">
        <v>79</v>
      </c>
      <c r="AG881" s="174" t="s">
        <v>33</v>
      </c>
      <c r="AH881" s="174" t="s">
        <v>150</v>
      </c>
      <c r="AI881" s="174" t="s">
        <v>161</v>
      </c>
      <c r="AJ881" s="174"/>
    </row>
    <row r="882" spans="2:36" s="63" customFormat="1" ht="86.15" customHeight="1" x14ac:dyDescent="0.35">
      <c r="B882" s="173"/>
      <c r="C882" s="173"/>
      <c r="D882" s="173"/>
      <c r="E882" s="182"/>
      <c r="F882" s="182"/>
      <c r="G882" s="182"/>
      <c r="H882" s="173"/>
      <c r="I882" s="173"/>
      <c r="J882" s="9" t="s">
        <v>111</v>
      </c>
      <c r="K882" s="6" t="s">
        <v>112</v>
      </c>
      <c r="L882" s="6" t="s">
        <v>85</v>
      </c>
      <c r="M882" s="6">
        <v>2</v>
      </c>
      <c r="N882" s="174"/>
      <c r="O882" s="173"/>
      <c r="P882" s="173"/>
      <c r="Q882" s="173"/>
      <c r="R882" s="191"/>
      <c r="S882" s="191"/>
      <c r="T882" s="197"/>
      <c r="U882" s="197"/>
      <c r="V882" s="200"/>
      <c r="W882" s="199"/>
      <c r="X882" s="199"/>
      <c r="Y882" s="199"/>
      <c r="Z882" s="199"/>
      <c r="AA882" s="199"/>
      <c r="AB882" s="199"/>
      <c r="AC882" s="174"/>
      <c r="AD882" s="175"/>
      <c r="AE882" s="175"/>
      <c r="AF882" s="173"/>
      <c r="AG882" s="174"/>
      <c r="AH882" s="174"/>
      <c r="AI882" s="174"/>
      <c r="AJ882" s="173"/>
    </row>
    <row r="883" spans="2:36" s="63" customFormat="1" ht="59.15" customHeight="1" x14ac:dyDescent="0.35">
      <c r="B883" s="173"/>
      <c r="C883" s="173"/>
      <c r="D883" s="173"/>
      <c r="E883" s="182"/>
      <c r="F883" s="182"/>
      <c r="G883" s="182"/>
      <c r="H883" s="173"/>
      <c r="I883" s="173"/>
      <c r="J883" s="9" t="s">
        <v>127</v>
      </c>
      <c r="K883" s="6" t="s">
        <v>128</v>
      </c>
      <c r="L883" s="6" t="s">
        <v>85</v>
      </c>
      <c r="M883" s="10">
        <v>72</v>
      </c>
      <c r="N883" s="174"/>
      <c r="O883" s="173"/>
      <c r="P883" s="173"/>
      <c r="Q883" s="173"/>
      <c r="R883" s="191"/>
      <c r="S883" s="191"/>
      <c r="T883" s="197"/>
      <c r="U883" s="197"/>
      <c r="V883" s="188"/>
      <c r="W883" s="199"/>
      <c r="X883" s="199"/>
      <c r="Y883" s="199"/>
      <c r="Z883" s="199"/>
      <c r="AA883" s="199"/>
      <c r="AB883" s="199"/>
      <c r="AC883" s="174"/>
      <c r="AD883" s="175"/>
      <c r="AE883" s="175"/>
      <c r="AF883" s="173"/>
      <c r="AG883" s="174"/>
      <c r="AH883" s="174"/>
      <c r="AI883" s="174"/>
      <c r="AJ883" s="173"/>
    </row>
    <row r="884" spans="2:36" s="63" customFormat="1" ht="95.15" customHeight="1" x14ac:dyDescent="0.35">
      <c r="B884" s="173" t="s">
        <v>417</v>
      </c>
      <c r="C884" s="173" t="s">
        <v>418</v>
      </c>
      <c r="D884" s="173" t="s">
        <v>106</v>
      </c>
      <c r="E884" s="182" t="s">
        <v>67</v>
      </c>
      <c r="F884" s="182" t="s">
        <v>895</v>
      </c>
      <c r="G884" s="182" t="s">
        <v>147</v>
      </c>
      <c r="H884" s="173" t="s">
        <v>70</v>
      </c>
      <c r="I884" s="173" t="s">
        <v>79</v>
      </c>
      <c r="J884" s="25" t="s">
        <v>215</v>
      </c>
      <c r="K884" s="4" t="s">
        <v>107</v>
      </c>
      <c r="L884" s="4" t="s">
        <v>86</v>
      </c>
      <c r="M884" s="4">
        <v>40</v>
      </c>
      <c r="N884" s="174" t="s">
        <v>108</v>
      </c>
      <c r="O884" s="173" t="s">
        <v>419</v>
      </c>
      <c r="P884" s="173" t="s">
        <v>75</v>
      </c>
      <c r="Q884" s="173" t="s">
        <v>76</v>
      </c>
      <c r="R884" s="191" t="s">
        <v>77</v>
      </c>
      <c r="S884" s="191" t="s">
        <v>109</v>
      </c>
      <c r="T884" s="197">
        <f>V884+Y884</f>
        <v>74674.92</v>
      </c>
      <c r="U884" s="197">
        <f>T884/M885</f>
        <v>74674.92</v>
      </c>
      <c r="V884" s="187">
        <v>37337.46</v>
      </c>
      <c r="W884" s="199" t="s">
        <v>79</v>
      </c>
      <c r="X884" s="199" t="s">
        <v>79</v>
      </c>
      <c r="Y884" s="199">
        <v>37337.46</v>
      </c>
      <c r="Z884" s="199" t="s">
        <v>98</v>
      </c>
      <c r="AA884" s="199" t="s">
        <v>79</v>
      </c>
      <c r="AB884" s="199">
        <v>6054.73</v>
      </c>
      <c r="AC884" s="174" t="s">
        <v>149</v>
      </c>
      <c r="AD884" s="175">
        <f>V884+Y884</f>
        <v>74674.92</v>
      </c>
      <c r="AE884" s="175" t="s">
        <v>79</v>
      </c>
      <c r="AF884" s="174" t="s">
        <v>79</v>
      </c>
      <c r="AG884" s="174" t="s">
        <v>33</v>
      </c>
      <c r="AH884" s="174" t="s">
        <v>150</v>
      </c>
      <c r="AI884" s="174" t="s">
        <v>161</v>
      </c>
      <c r="AJ884" s="174"/>
    </row>
    <row r="885" spans="2:36" s="63" customFormat="1" ht="52" customHeight="1" x14ac:dyDescent="0.35">
      <c r="B885" s="173"/>
      <c r="C885" s="173"/>
      <c r="D885" s="173"/>
      <c r="E885" s="182"/>
      <c r="F885" s="182"/>
      <c r="G885" s="182"/>
      <c r="H885" s="173"/>
      <c r="I885" s="173"/>
      <c r="J885" s="9" t="s">
        <v>111</v>
      </c>
      <c r="K885" s="6" t="s">
        <v>112</v>
      </c>
      <c r="L885" s="6" t="s">
        <v>85</v>
      </c>
      <c r="M885" s="6">
        <v>1</v>
      </c>
      <c r="N885" s="174"/>
      <c r="O885" s="173"/>
      <c r="P885" s="173"/>
      <c r="Q885" s="173"/>
      <c r="R885" s="191"/>
      <c r="S885" s="191"/>
      <c r="T885" s="197"/>
      <c r="U885" s="197"/>
      <c r="V885" s="200"/>
      <c r="W885" s="199"/>
      <c r="X885" s="199"/>
      <c r="Y885" s="199"/>
      <c r="Z885" s="199"/>
      <c r="AA885" s="199"/>
      <c r="AB885" s="199"/>
      <c r="AC885" s="174"/>
      <c r="AD885" s="175"/>
      <c r="AE885" s="175"/>
      <c r="AF885" s="173"/>
      <c r="AG885" s="174"/>
      <c r="AH885" s="174"/>
      <c r="AI885" s="174"/>
      <c r="AJ885" s="173"/>
    </row>
    <row r="886" spans="2:36" s="63" customFormat="1" ht="59.15" customHeight="1" x14ac:dyDescent="0.35">
      <c r="B886" s="173"/>
      <c r="C886" s="173"/>
      <c r="D886" s="173"/>
      <c r="E886" s="182"/>
      <c r="F886" s="182"/>
      <c r="G886" s="182"/>
      <c r="H886" s="173"/>
      <c r="I886" s="173"/>
      <c r="J886" s="9" t="s">
        <v>127</v>
      </c>
      <c r="K886" s="6" t="s">
        <v>128</v>
      </c>
      <c r="L886" s="6" t="s">
        <v>85</v>
      </c>
      <c r="M886" s="10">
        <v>36</v>
      </c>
      <c r="N886" s="174"/>
      <c r="O886" s="173"/>
      <c r="P886" s="173"/>
      <c r="Q886" s="173"/>
      <c r="R886" s="191"/>
      <c r="S886" s="191"/>
      <c r="T886" s="197"/>
      <c r="U886" s="197"/>
      <c r="V886" s="188"/>
      <c r="W886" s="199"/>
      <c r="X886" s="199"/>
      <c r="Y886" s="199"/>
      <c r="Z886" s="199"/>
      <c r="AA886" s="199"/>
      <c r="AB886" s="199"/>
      <c r="AC886" s="174"/>
      <c r="AD886" s="175"/>
      <c r="AE886" s="175"/>
      <c r="AF886" s="173"/>
      <c r="AG886" s="174"/>
      <c r="AH886" s="174"/>
      <c r="AI886" s="174"/>
      <c r="AJ886" s="173"/>
    </row>
    <row r="887" spans="2:36" s="3" customFormat="1" ht="39" x14ac:dyDescent="0.3">
      <c r="B887" s="173" t="s">
        <v>420</v>
      </c>
      <c r="C887" s="173" t="s">
        <v>410</v>
      </c>
      <c r="D887" s="173" t="s">
        <v>66</v>
      </c>
      <c r="E887" s="182" t="s">
        <v>67</v>
      </c>
      <c r="F887" s="182" t="s">
        <v>882</v>
      </c>
      <c r="G887" s="182" t="s">
        <v>69</v>
      </c>
      <c r="H887" s="173" t="s">
        <v>70</v>
      </c>
      <c r="I887" s="173" t="s">
        <v>79</v>
      </c>
      <c r="J887" s="9" t="s">
        <v>113</v>
      </c>
      <c r="K887" s="6" t="s">
        <v>114</v>
      </c>
      <c r="L887" s="6" t="s">
        <v>115</v>
      </c>
      <c r="M887" s="6">
        <v>1</v>
      </c>
      <c r="N887" s="174" t="s">
        <v>108</v>
      </c>
      <c r="O887" s="173" t="s">
        <v>406</v>
      </c>
      <c r="P887" s="173" t="s">
        <v>75</v>
      </c>
      <c r="Q887" s="173" t="s">
        <v>76</v>
      </c>
      <c r="R887" s="191" t="s">
        <v>77</v>
      </c>
      <c r="S887" s="191" t="s">
        <v>109</v>
      </c>
      <c r="T887" s="197">
        <f>V887+Y887</f>
        <v>75970</v>
      </c>
      <c r="U887" s="197">
        <f>T887/M888</f>
        <v>75970</v>
      </c>
      <c r="V887" s="199">
        <v>37985</v>
      </c>
      <c r="W887" s="199" t="s">
        <v>79</v>
      </c>
      <c r="X887" s="199" t="s">
        <v>79</v>
      </c>
      <c r="Y887" s="199">
        <v>37985</v>
      </c>
      <c r="Z887" s="199" t="s">
        <v>79</v>
      </c>
      <c r="AA887" s="199" t="s">
        <v>79</v>
      </c>
      <c r="AB887" s="199">
        <v>6159.73</v>
      </c>
      <c r="AC887" s="174" t="s">
        <v>80</v>
      </c>
      <c r="AD887" s="175">
        <f>V887+Y887</f>
        <v>75970</v>
      </c>
      <c r="AE887" s="175" t="s">
        <v>79</v>
      </c>
      <c r="AF887" s="173" t="s">
        <v>79</v>
      </c>
      <c r="AG887" s="174" t="s">
        <v>33</v>
      </c>
      <c r="AH887" s="174" t="s">
        <v>241</v>
      </c>
      <c r="AI887" s="174" t="s">
        <v>183</v>
      </c>
      <c r="AJ887" s="173"/>
    </row>
    <row r="888" spans="2:36" s="3" customFormat="1" ht="65" x14ac:dyDescent="0.3">
      <c r="B888" s="173"/>
      <c r="C888" s="173"/>
      <c r="D888" s="173"/>
      <c r="E888" s="182"/>
      <c r="F888" s="182"/>
      <c r="G888" s="182"/>
      <c r="H888" s="173"/>
      <c r="I888" s="173"/>
      <c r="J888" s="9" t="s">
        <v>116</v>
      </c>
      <c r="K888" s="6" t="s">
        <v>117</v>
      </c>
      <c r="L888" s="6" t="s">
        <v>85</v>
      </c>
      <c r="M888" s="6">
        <v>1</v>
      </c>
      <c r="N888" s="174"/>
      <c r="O888" s="173"/>
      <c r="P888" s="173"/>
      <c r="Q888" s="173"/>
      <c r="R888" s="191"/>
      <c r="S888" s="191"/>
      <c r="T888" s="197"/>
      <c r="U888" s="197"/>
      <c r="V888" s="199"/>
      <c r="W888" s="199"/>
      <c r="X888" s="199"/>
      <c r="Y888" s="199"/>
      <c r="Z888" s="199"/>
      <c r="AA888" s="199"/>
      <c r="AB888" s="199"/>
      <c r="AC888" s="174"/>
      <c r="AD888" s="175"/>
      <c r="AE888" s="175"/>
      <c r="AF888" s="173"/>
      <c r="AG888" s="174"/>
      <c r="AH888" s="174"/>
      <c r="AI888" s="174"/>
      <c r="AJ888" s="173"/>
    </row>
    <row r="889" spans="2:36" s="3" customFormat="1" ht="52" x14ac:dyDescent="0.3">
      <c r="B889" s="173"/>
      <c r="C889" s="173"/>
      <c r="D889" s="173"/>
      <c r="E889" s="182"/>
      <c r="F889" s="182"/>
      <c r="G889" s="182"/>
      <c r="H889" s="173"/>
      <c r="I889" s="173"/>
      <c r="J889" s="9" t="s">
        <v>216</v>
      </c>
      <c r="K889" s="6" t="s">
        <v>118</v>
      </c>
      <c r="L889" s="6" t="s">
        <v>119</v>
      </c>
      <c r="M889" s="6">
        <v>1</v>
      </c>
      <c r="N889" s="174"/>
      <c r="O889" s="173"/>
      <c r="P889" s="173"/>
      <c r="Q889" s="173"/>
      <c r="R889" s="191"/>
      <c r="S889" s="191"/>
      <c r="T889" s="197"/>
      <c r="U889" s="197"/>
      <c r="V889" s="199"/>
      <c r="W889" s="199"/>
      <c r="X889" s="199"/>
      <c r="Y889" s="199"/>
      <c r="Z889" s="199"/>
      <c r="AA889" s="199"/>
      <c r="AB889" s="199"/>
      <c r="AC889" s="174"/>
      <c r="AD889" s="175"/>
      <c r="AE889" s="175"/>
      <c r="AF889" s="173"/>
      <c r="AG889" s="174"/>
      <c r="AH889" s="174"/>
      <c r="AI889" s="174"/>
      <c r="AJ889" s="173"/>
    </row>
    <row r="890" spans="2:36" s="3" customFormat="1" ht="26" x14ac:dyDescent="0.3">
      <c r="B890" s="173"/>
      <c r="C890" s="173"/>
      <c r="D890" s="173"/>
      <c r="E890" s="182"/>
      <c r="F890" s="182"/>
      <c r="G890" s="182"/>
      <c r="H890" s="173"/>
      <c r="I890" s="173"/>
      <c r="J890" s="9" t="s">
        <v>120</v>
      </c>
      <c r="K890" s="6" t="s">
        <v>121</v>
      </c>
      <c r="L890" s="6" t="s">
        <v>119</v>
      </c>
      <c r="M890" s="10">
        <v>1</v>
      </c>
      <c r="N890" s="174"/>
      <c r="O890" s="173"/>
      <c r="P890" s="173"/>
      <c r="Q890" s="173"/>
      <c r="R890" s="191"/>
      <c r="S890" s="191"/>
      <c r="T890" s="197"/>
      <c r="U890" s="197"/>
      <c r="V890" s="199"/>
      <c r="W890" s="199"/>
      <c r="X890" s="199"/>
      <c r="Y890" s="199"/>
      <c r="Z890" s="199"/>
      <c r="AA890" s="199"/>
      <c r="AB890" s="199"/>
      <c r="AC890" s="174"/>
      <c r="AD890" s="175"/>
      <c r="AE890" s="175"/>
      <c r="AF890" s="173"/>
      <c r="AG890" s="174"/>
      <c r="AH890" s="174"/>
      <c r="AI890" s="174"/>
      <c r="AJ890" s="173"/>
    </row>
    <row r="891" spans="2:36" s="63" customFormat="1" ht="95.15" customHeight="1" x14ac:dyDescent="0.35">
      <c r="B891" s="173" t="s">
        <v>421</v>
      </c>
      <c r="C891" s="173" t="s">
        <v>422</v>
      </c>
      <c r="D891" s="173" t="s">
        <v>106</v>
      </c>
      <c r="E891" s="182" t="s">
        <v>67</v>
      </c>
      <c r="F891" s="182" t="s">
        <v>881</v>
      </c>
      <c r="G891" s="182" t="s">
        <v>147</v>
      </c>
      <c r="H891" s="173" t="s">
        <v>70</v>
      </c>
      <c r="I891" s="173" t="s">
        <v>79</v>
      </c>
      <c r="J891" s="25" t="s">
        <v>215</v>
      </c>
      <c r="K891" s="4" t="s">
        <v>107</v>
      </c>
      <c r="L891" s="4" t="s">
        <v>86</v>
      </c>
      <c r="M891" s="4">
        <v>40</v>
      </c>
      <c r="N891" s="174" t="s">
        <v>108</v>
      </c>
      <c r="O891" s="173" t="s">
        <v>423</v>
      </c>
      <c r="P891" s="173" t="s">
        <v>75</v>
      </c>
      <c r="Q891" s="173" t="s">
        <v>76</v>
      </c>
      <c r="R891" s="191" t="s">
        <v>77</v>
      </c>
      <c r="S891" s="191" t="s">
        <v>109</v>
      </c>
      <c r="T891" s="197">
        <f>V891+Y891</f>
        <v>171200</v>
      </c>
      <c r="U891" s="197">
        <f>T891/2</f>
        <v>85600</v>
      </c>
      <c r="V891" s="187">
        <v>85600</v>
      </c>
      <c r="W891" s="199" t="s">
        <v>79</v>
      </c>
      <c r="X891" s="199" t="s">
        <v>79</v>
      </c>
      <c r="Y891" s="199">
        <v>85600</v>
      </c>
      <c r="Z891" s="199" t="s">
        <v>98</v>
      </c>
      <c r="AA891" s="199" t="s">
        <v>79</v>
      </c>
      <c r="AB891" s="199">
        <v>13881.09</v>
      </c>
      <c r="AC891" s="174" t="s">
        <v>149</v>
      </c>
      <c r="AD891" s="175">
        <f>V891+Y891</f>
        <v>171200</v>
      </c>
      <c r="AE891" s="175" t="s">
        <v>79</v>
      </c>
      <c r="AF891" s="174" t="s">
        <v>79</v>
      </c>
      <c r="AG891" s="174" t="s">
        <v>33</v>
      </c>
      <c r="AH891" s="174" t="s">
        <v>165</v>
      </c>
      <c r="AI891" s="174" t="s">
        <v>183</v>
      </c>
      <c r="AJ891" s="174"/>
    </row>
    <row r="892" spans="2:36" s="63" customFormat="1" ht="59.15" customHeight="1" x14ac:dyDescent="0.35">
      <c r="B892" s="173"/>
      <c r="C892" s="173"/>
      <c r="D892" s="173"/>
      <c r="E892" s="182"/>
      <c r="F892" s="182"/>
      <c r="G892" s="182"/>
      <c r="H892" s="173"/>
      <c r="I892" s="173"/>
      <c r="J892" s="9" t="s">
        <v>111</v>
      </c>
      <c r="K892" s="6" t="s">
        <v>112</v>
      </c>
      <c r="L892" s="6" t="s">
        <v>85</v>
      </c>
      <c r="M892" s="6">
        <v>2</v>
      </c>
      <c r="N892" s="174"/>
      <c r="O892" s="173"/>
      <c r="P892" s="173"/>
      <c r="Q892" s="173"/>
      <c r="R892" s="191"/>
      <c r="S892" s="191"/>
      <c r="T892" s="197"/>
      <c r="U892" s="197"/>
      <c r="V892" s="200"/>
      <c r="W892" s="199"/>
      <c r="X892" s="199"/>
      <c r="Y892" s="199"/>
      <c r="Z892" s="199"/>
      <c r="AA892" s="199"/>
      <c r="AB892" s="199"/>
      <c r="AC892" s="174"/>
      <c r="AD892" s="175"/>
      <c r="AE892" s="175"/>
      <c r="AF892" s="173"/>
      <c r="AG892" s="174"/>
      <c r="AH892" s="174"/>
      <c r="AI892" s="174"/>
      <c r="AJ892" s="173"/>
    </row>
    <row r="893" spans="2:36" s="63" customFormat="1" ht="59.15" customHeight="1" x14ac:dyDescent="0.35">
      <c r="B893" s="173"/>
      <c r="C893" s="173"/>
      <c r="D893" s="173"/>
      <c r="E893" s="182"/>
      <c r="F893" s="182"/>
      <c r="G893" s="182"/>
      <c r="H893" s="173"/>
      <c r="I893" s="173"/>
      <c r="J893" s="9" t="s">
        <v>127</v>
      </c>
      <c r="K893" s="6" t="s">
        <v>128</v>
      </c>
      <c r="L893" s="6" t="s">
        <v>85</v>
      </c>
      <c r="M893" s="10">
        <v>70</v>
      </c>
      <c r="N893" s="174"/>
      <c r="O893" s="173"/>
      <c r="P893" s="173"/>
      <c r="Q893" s="173"/>
      <c r="R893" s="191"/>
      <c r="S893" s="191"/>
      <c r="T893" s="197"/>
      <c r="U893" s="197"/>
      <c r="V893" s="188"/>
      <c r="W893" s="199"/>
      <c r="X893" s="199"/>
      <c r="Y893" s="199"/>
      <c r="Z893" s="199"/>
      <c r="AA893" s="199"/>
      <c r="AB893" s="199"/>
      <c r="AC893" s="174"/>
      <c r="AD893" s="175"/>
      <c r="AE893" s="175"/>
      <c r="AF893" s="173"/>
      <c r="AG893" s="174"/>
      <c r="AH893" s="174"/>
      <c r="AI893" s="174"/>
      <c r="AJ893" s="173"/>
    </row>
    <row r="894" spans="2:36" s="63" customFormat="1" ht="132" customHeight="1" x14ac:dyDescent="0.35">
      <c r="B894" s="173" t="s">
        <v>424</v>
      </c>
      <c r="C894" s="173" t="s">
        <v>415</v>
      </c>
      <c r="D894" s="173" t="s">
        <v>106</v>
      </c>
      <c r="E894" s="182" t="s">
        <v>67</v>
      </c>
      <c r="F894" s="182" t="s">
        <v>881</v>
      </c>
      <c r="G894" s="182" t="s">
        <v>147</v>
      </c>
      <c r="H894" s="173" t="s">
        <v>70</v>
      </c>
      <c r="I894" s="173" t="s">
        <v>79</v>
      </c>
      <c r="J894" s="9" t="s">
        <v>215</v>
      </c>
      <c r="K894" s="6" t="s">
        <v>107</v>
      </c>
      <c r="L894" s="6" t="s">
        <v>86</v>
      </c>
      <c r="M894" s="6">
        <v>40</v>
      </c>
      <c r="N894" s="174" t="s">
        <v>108</v>
      </c>
      <c r="O894" s="173" t="s">
        <v>425</v>
      </c>
      <c r="P894" s="173" t="s">
        <v>75</v>
      </c>
      <c r="Q894" s="173" t="s">
        <v>76</v>
      </c>
      <c r="R894" s="191" t="s">
        <v>77</v>
      </c>
      <c r="S894" s="191" t="s">
        <v>109</v>
      </c>
      <c r="T894" s="197">
        <f>V894+Y894</f>
        <v>64913.34</v>
      </c>
      <c r="U894" s="197">
        <f>T894</f>
        <v>64913.34</v>
      </c>
      <c r="V894" s="187">
        <v>32456.67</v>
      </c>
      <c r="W894" s="199" t="s">
        <v>79</v>
      </c>
      <c r="X894" s="199" t="s">
        <v>79</v>
      </c>
      <c r="Y894" s="199">
        <v>32456.67</v>
      </c>
      <c r="Z894" s="199" t="s">
        <v>98</v>
      </c>
      <c r="AA894" s="199" t="s">
        <v>79</v>
      </c>
      <c r="AB894" s="199">
        <v>5263.25</v>
      </c>
      <c r="AC894" s="174" t="s">
        <v>149</v>
      </c>
      <c r="AD894" s="175">
        <f>V894+Y894</f>
        <v>64913.34</v>
      </c>
      <c r="AE894" s="175" t="s">
        <v>79</v>
      </c>
      <c r="AF894" s="174" t="s">
        <v>79</v>
      </c>
      <c r="AG894" s="174" t="s">
        <v>33</v>
      </c>
      <c r="AH894" s="174" t="s">
        <v>165</v>
      </c>
      <c r="AI894" s="174" t="s">
        <v>183</v>
      </c>
      <c r="AJ894" s="174"/>
    </row>
    <row r="895" spans="2:36" s="63" customFormat="1" ht="86.15" customHeight="1" x14ac:dyDescent="0.35">
      <c r="B895" s="173"/>
      <c r="C895" s="173"/>
      <c r="D895" s="173"/>
      <c r="E895" s="182"/>
      <c r="F895" s="182"/>
      <c r="G895" s="182"/>
      <c r="H895" s="173"/>
      <c r="I895" s="173"/>
      <c r="J895" s="9" t="s">
        <v>111</v>
      </c>
      <c r="K895" s="6" t="s">
        <v>112</v>
      </c>
      <c r="L895" s="6" t="s">
        <v>85</v>
      </c>
      <c r="M895" s="6">
        <v>1</v>
      </c>
      <c r="N895" s="174"/>
      <c r="O895" s="173"/>
      <c r="P895" s="173"/>
      <c r="Q895" s="173"/>
      <c r="R895" s="191"/>
      <c r="S895" s="191"/>
      <c r="T895" s="197"/>
      <c r="U895" s="197"/>
      <c r="V895" s="200"/>
      <c r="W895" s="199"/>
      <c r="X895" s="199"/>
      <c r="Y895" s="199"/>
      <c r="Z895" s="199"/>
      <c r="AA895" s="199"/>
      <c r="AB895" s="199"/>
      <c r="AC895" s="174"/>
      <c r="AD895" s="175"/>
      <c r="AE895" s="175"/>
      <c r="AF895" s="173"/>
      <c r="AG895" s="174"/>
      <c r="AH895" s="174"/>
      <c r="AI895" s="174"/>
      <c r="AJ895" s="173"/>
    </row>
    <row r="896" spans="2:36" s="63" customFormat="1" ht="59.15" customHeight="1" x14ac:dyDescent="0.35">
      <c r="B896" s="173"/>
      <c r="C896" s="173"/>
      <c r="D896" s="173"/>
      <c r="E896" s="182"/>
      <c r="F896" s="182"/>
      <c r="G896" s="182"/>
      <c r="H896" s="173"/>
      <c r="I896" s="173"/>
      <c r="J896" s="9" t="s">
        <v>127</v>
      </c>
      <c r="K896" s="6" t="s">
        <v>128</v>
      </c>
      <c r="L896" s="6" t="s">
        <v>85</v>
      </c>
      <c r="M896" s="10">
        <v>36</v>
      </c>
      <c r="N896" s="174"/>
      <c r="O896" s="173"/>
      <c r="P896" s="173"/>
      <c r="Q896" s="173"/>
      <c r="R896" s="191"/>
      <c r="S896" s="191"/>
      <c r="T896" s="197"/>
      <c r="U896" s="197"/>
      <c r="V896" s="188"/>
      <c r="W896" s="199"/>
      <c r="X896" s="199"/>
      <c r="Y896" s="199"/>
      <c r="Z896" s="199"/>
      <c r="AA896" s="199"/>
      <c r="AB896" s="199"/>
      <c r="AC896" s="174"/>
      <c r="AD896" s="175"/>
      <c r="AE896" s="175"/>
      <c r="AF896" s="173"/>
      <c r="AG896" s="174"/>
      <c r="AH896" s="174"/>
      <c r="AI896" s="174"/>
      <c r="AJ896" s="173"/>
    </row>
    <row r="897" spans="2:36" s="63" customFormat="1" ht="117" x14ac:dyDescent="0.35">
      <c r="B897" s="173" t="s">
        <v>426</v>
      </c>
      <c r="C897" s="173" t="s">
        <v>418</v>
      </c>
      <c r="D897" s="173" t="s">
        <v>106</v>
      </c>
      <c r="E897" s="182" t="s">
        <v>67</v>
      </c>
      <c r="F897" s="182" t="s">
        <v>881</v>
      </c>
      <c r="G897" s="182" t="s">
        <v>147</v>
      </c>
      <c r="H897" s="173" t="s">
        <v>70</v>
      </c>
      <c r="I897" s="173" t="s">
        <v>79</v>
      </c>
      <c r="J897" s="9" t="s">
        <v>215</v>
      </c>
      <c r="K897" s="6" t="s">
        <v>107</v>
      </c>
      <c r="L897" s="6" t="s">
        <v>86</v>
      </c>
      <c r="M897" s="6">
        <v>40</v>
      </c>
      <c r="N897" s="174" t="s">
        <v>108</v>
      </c>
      <c r="O897" s="173" t="s">
        <v>419</v>
      </c>
      <c r="P897" s="173" t="s">
        <v>75</v>
      </c>
      <c r="Q897" s="173" t="s">
        <v>76</v>
      </c>
      <c r="R897" s="191" t="s">
        <v>77</v>
      </c>
      <c r="S897" s="191" t="s">
        <v>109</v>
      </c>
      <c r="T897" s="197">
        <f>V897+Y897</f>
        <v>74674.94</v>
      </c>
      <c r="U897" s="197">
        <f>T897</f>
        <v>74674.94</v>
      </c>
      <c r="V897" s="187">
        <v>37337.47</v>
      </c>
      <c r="W897" s="199" t="s">
        <v>79</v>
      </c>
      <c r="X897" s="199" t="s">
        <v>79</v>
      </c>
      <c r="Y897" s="199">
        <v>37337.47</v>
      </c>
      <c r="Z897" s="199" t="s">
        <v>98</v>
      </c>
      <c r="AA897" s="199" t="s">
        <v>79</v>
      </c>
      <c r="AB897" s="199">
        <v>6054.73</v>
      </c>
      <c r="AC897" s="174" t="s">
        <v>149</v>
      </c>
      <c r="AD897" s="175">
        <f>V897+Y897</f>
        <v>74674.94</v>
      </c>
      <c r="AE897" s="175" t="s">
        <v>79</v>
      </c>
      <c r="AF897" s="173" t="s">
        <v>79</v>
      </c>
      <c r="AG897" s="174" t="s">
        <v>33</v>
      </c>
      <c r="AH897" s="174" t="s">
        <v>269</v>
      </c>
      <c r="AI897" s="174" t="s">
        <v>170</v>
      </c>
      <c r="AJ897" s="173"/>
    </row>
    <row r="898" spans="2:36" s="63" customFormat="1" ht="86.15" customHeight="1" x14ac:dyDescent="0.35">
      <c r="B898" s="173"/>
      <c r="C898" s="173"/>
      <c r="D898" s="173"/>
      <c r="E898" s="182"/>
      <c r="F898" s="182"/>
      <c r="G898" s="182"/>
      <c r="H898" s="173"/>
      <c r="I898" s="173"/>
      <c r="J898" s="9" t="s">
        <v>111</v>
      </c>
      <c r="K898" s="6" t="s">
        <v>112</v>
      </c>
      <c r="L898" s="6" t="s">
        <v>85</v>
      </c>
      <c r="M898" s="6">
        <v>1</v>
      </c>
      <c r="N898" s="174"/>
      <c r="O898" s="173"/>
      <c r="P898" s="173"/>
      <c r="Q898" s="173"/>
      <c r="R898" s="191"/>
      <c r="S898" s="191"/>
      <c r="T898" s="197"/>
      <c r="U898" s="197"/>
      <c r="V898" s="200"/>
      <c r="W898" s="199"/>
      <c r="X898" s="199"/>
      <c r="Y898" s="199"/>
      <c r="Z898" s="199"/>
      <c r="AA898" s="199"/>
      <c r="AB898" s="199"/>
      <c r="AC898" s="174"/>
      <c r="AD898" s="175"/>
      <c r="AE898" s="175"/>
      <c r="AF898" s="173"/>
      <c r="AG898" s="174"/>
      <c r="AH898" s="174"/>
      <c r="AI898" s="174"/>
      <c r="AJ898" s="173"/>
    </row>
    <row r="899" spans="2:36" s="63" customFormat="1" ht="59.15" customHeight="1" x14ac:dyDescent="0.35">
      <c r="B899" s="173"/>
      <c r="C899" s="173"/>
      <c r="D899" s="173"/>
      <c r="E899" s="182"/>
      <c r="F899" s="182"/>
      <c r="G899" s="182"/>
      <c r="H899" s="173"/>
      <c r="I899" s="173"/>
      <c r="J899" s="9" t="s">
        <v>127</v>
      </c>
      <c r="K899" s="6" t="s">
        <v>128</v>
      </c>
      <c r="L899" s="6" t="s">
        <v>85</v>
      </c>
      <c r="M899" s="10">
        <v>36</v>
      </c>
      <c r="N899" s="174"/>
      <c r="O899" s="173"/>
      <c r="P899" s="173"/>
      <c r="Q899" s="173"/>
      <c r="R899" s="191"/>
      <c r="S899" s="191"/>
      <c r="T899" s="197"/>
      <c r="U899" s="197"/>
      <c r="V899" s="188"/>
      <c r="W899" s="199"/>
      <c r="X899" s="199"/>
      <c r="Y899" s="199"/>
      <c r="Z899" s="199"/>
      <c r="AA899" s="199"/>
      <c r="AB899" s="199"/>
      <c r="AC899" s="174"/>
      <c r="AD899" s="175"/>
      <c r="AE899" s="175"/>
      <c r="AF899" s="173"/>
      <c r="AG899" s="174"/>
      <c r="AH899" s="174"/>
      <c r="AI899" s="174"/>
      <c r="AJ899" s="173"/>
    </row>
    <row r="900" spans="2:36" s="63" customFormat="1" ht="117" x14ac:dyDescent="0.35">
      <c r="B900" s="241" t="s">
        <v>852</v>
      </c>
      <c r="C900" s="167" t="s">
        <v>853</v>
      </c>
      <c r="D900" s="195" t="s">
        <v>66</v>
      </c>
      <c r="E900" s="195" t="s">
        <v>67</v>
      </c>
      <c r="F900" s="195" t="s">
        <v>881</v>
      </c>
      <c r="G900" s="182" t="s">
        <v>147</v>
      </c>
      <c r="H900" s="173" t="s">
        <v>70</v>
      </c>
      <c r="I900" s="173" t="s">
        <v>79</v>
      </c>
      <c r="J900" s="9" t="s">
        <v>215</v>
      </c>
      <c r="K900" s="6" t="s">
        <v>107</v>
      </c>
      <c r="L900" s="6" t="s">
        <v>86</v>
      </c>
      <c r="M900" s="6">
        <v>40</v>
      </c>
      <c r="N900" s="236" t="s">
        <v>700</v>
      </c>
      <c r="O900" s="213" t="s">
        <v>857</v>
      </c>
      <c r="P900" s="173" t="s">
        <v>75</v>
      </c>
      <c r="Q900" s="173" t="s">
        <v>76</v>
      </c>
      <c r="R900" s="191" t="s">
        <v>77</v>
      </c>
      <c r="S900" s="191" t="s">
        <v>109</v>
      </c>
      <c r="T900" s="197">
        <f>V900+Y900</f>
        <v>63650.82</v>
      </c>
      <c r="U900" s="189" t="s">
        <v>98</v>
      </c>
      <c r="V900" s="224">
        <v>31825.41</v>
      </c>
      <c r="W900" s="199" t="s">
        <v>79</v>
      </c>
      <c r="X900" s="199" t="s">
        <v>79</v>
      </c>
      <c r="Y900" s="224">
        <v>31825.41</v>
      </c>
      <c r="Z900" s="187"/>
      <c r="AA900" s="199" t="s">
        <v>79</v>
      </c>
      <c r="AB900" s="224">
        <v>5160.88</v>
      </c>
      <c r="AC900" s="187"/>
      <c r="AD900" s="175">
        <f>V900+Y900</f>
        <v>63650.82</v>
      </c>
      <c r="AE900" s="187"/>
      <c r="AF900" s="173" t="s">
        <v>79</v>
      </c>
      <c r="AG900" s="174" t="s">
        <v>33</v>
      </c>
      <c r="AH900" s="215" t="s">
        <v>162</v>
      </c>
      <c r="AI900" s="218" t="s">
        <v>180</v>
      </c>
      <c r="AJ900" s="173"/>
    </row>
    <row r="901" spans="2:36" s="63" customFormat="1" ht="59.15" customHeight="1" x14ac:dyDescent="0.35">
      <c r="B901" s="242"/>
      <c r="C901" s="168"/>
      <c r="D901" s="192"/>
      <c r="E901" s="192"/>
      <c r="F901" s="192"/>
      <c r="G901" s="182"/>
      <c r="H901" s="173"/>
      <c r="I901" s="173"/>
      <c r="J901" s="9" t="s">
        <v>111</v>
      </c>
      <c r="K901" s="6" t="s">
        <v>112</v>
      </c>
      <c r="L901" s="6" t="s">
        <v>85</v>
      </c>
      <c r="M901" s="64">
        <v>1</v>
      </c>
      <c r="N901" s="237"/>
      <c r="O901" s="397"/>
      <c r="P901" s="173"/>
      <c r="Q901" s="173"/>
      <c r="R901" s="191"/>
      <c r="S901" s="191"/>
      <c r="T901" s="197"/>
      <c r="U901" s="198"/>
      <c r="V901" s="225"/>
      <c r="W901" s="199"/>
      <c r="X901" s="199"/>
      <c r="Y901" s="225"/>
      <c r="Z901" s="200"/>
      <c r="AA901" s="199"/>
      <c r="AB901" s="225"/>
      <c r="AC901" s="200"/>
      <c r="AD901" s="175"/>
      <c r="AE901" s="200"/>
      <c r="AF901" s="173"/>
      <c r="AG901" s="174"/>
      <c r="AH901" s="216"/>
      <c r="AI901" s="219"/>
      <c r="AJ901" s="173"/>
    </row>
    <row r="902" spans="2:36" s="63" customFormat="1" ht="123" customHeight="1" x14ac:dyDescent="0.35">
      <c r="B902" s="243"/>
      <c r="C902" s="169"/>
      <c r="D902" s="193"/>
      <c r="E902" s="193"/>
      <c r="F902" s="193"/>
      <c r="G902" s="182"/>
      <c r="H902" s="173"/>
      <c r="I902" s="173"/>
      <c r="J902" s="9" t="s">
        <v>127</v>
      </c>
      <c r="K902" s="6" t="s">
        <v>128</v>
      </c>
      <c r="L902" s="6" t="s">
        <v>85</v>
      </c>
      <c r="M902" s="53">
        <v>50</v>
      </c>
      <c r="N902" s="238"/>
      <c r="O902" s="257"/>
      <c r="P902" s="173"/>
      <c r="Q902" s="173"/>
      <c r="R902" s="191"/>
      <c r="S902" s="191"/>
      <c r="T902" s="197"/>
      <c r="U902" s="190"/>
      <c r="V902" s="226"/>
      <c r="W902" s="199"/>
      <c r="X902" s="199"/>
      <c r="Y902" s="226"/>
      <c r="Z902" s="188"/>
      <c r="AA902" s="199"/>
      <c r="AB902" s="226"/>
      <c r="AC902" s="188"/>
      <c r="AD902" s="175"/>
      <c r="AE902" s="188"/>
      <c r="AF902" s="173"/>
      <c r="AG902" s="174"/>
      <c r="AH902" s="217"/>
      <c r="AI902" s="220"/>
      <c r="AJ902" s="173"/>
    </row>
    <row r="903" spans="2:36" s="63" customFormat="1" ht="59.15" customHeight="1" x14ac:dyDescent="0.35">
      <c r="B903" s="244" t="s">
        <v>851</v>
      </c>
      <c r="C903" s="173" t="s">
        <v>854</v>
      </c>
      <c r="D903" s="182" t="s">
        <v>66</v>
      </c>
      <c r="E903" s="182" t="s">
        <v>67</v>
      </c>
      <c r="F903" s="182" t="s">
        <v>882</v>
      </c>
      <c r="G903" s="182" t="s">
        <v>69</v>
      </c>
      <c r="H903" s="167" t="s">
        <v>70</v>
      </c>
      <c r="I903" s="167" t="s">
        <v>98</v>
      </c>
      <c r="J903" s="9" t="s">
        <v>113</v>
      </c>
      <c r="K903" s="6" t="s">
        <v>114</v>
      </c>
      <c r="L903" s="6" t="s">
        <v>115</v>
      </c>
      <c r="M903" s="10">
        <v>4</v>
      </c>
      <c r="N903" s="239" t="s">
        <v>700</v>
      </c>
      <c r="O903" s="183" t="s">
        <v>858</v>
      </c>
      <c r="P903" s="167" t="s">
        <v>75</v>
      </c>
      <c r="Q903" s="167" t="s">
        <v>76</v>
      </c>
      <c r="R903" s="167" t="s">
        <v>77</v>
      </c>
      <c r="S903" s="167" t="s">
        <v>109</v>
      </c>
      <c r="T903" s="212">
        <f>+V903+Y903</f>
        <v>120700</v>
      </c>
      <c r="U903" s="167" t="s">
        <v>98</v>
      </c>
      <c r="V903" s="232">
        <v>60350</v>
      </c>
      <c r="W903" s="178"/>
      <c r="X903" s="178"/>
      <c r="Y903" s="232">
        <v>60350</v>
      </c>
      <c r="Z903" s="178"/>
      <c r="AA903" s="178"/>
      <c r="AB903" s="232">
        <v>9786.49</v>
      </c>
      <c r="AC903" s="178" t="s">
        <v>80</v>
      </c>
      <c r="AD903" s="212">
        <f>+V903+Y903</f>
        <v>120700</v>
      </c>
      <c r="AE903" s="178"/>
      <c r="AF903" s="167"/>
      <c r="AG903" s="178" t="s">
        <v>33</v>
      </c>
      <c r="AH903" s="234" t="s">
        <v>162</v>
      </c>
      <c r="AI903" s="235" t="s">
        <v>180</v>
      </c>
      <c r="AJ903" s="167"/>
    </row>
    <row r="904" spans="2:36" s="63" customFormat="1" ht="59.15" customHeight="1" x14ac:dyDescent="0.35">
      <c r="B904" s="245"/>
      <c r="C904" s="173"/>
      <c r="D904" s="183"/>
      <c r="E904" s="183"/>
      <c r="F904" s="182"/>
      <c r="G904" s="182"/>
      <c r="H904" s="168"/>
      <c r="I904" s="168"/>
      <c r="J904" s="9" t="s">
        <v>116</v>
      </c>
      <c r="K904" s="6" t="s">
        <v>117</v>
      </c>
      <c r="L904" s="6" t="s">
        <v>85</v>
      </c>
      <c r="M904" s="10">
        <v>1</v>
      </c>
      <c r="N904" s="240"/>
      <c r="O904" s="183"/>
      <c r="P904" s="168"/>
      <c r="Q904" s="168"/>
      <c r="R904" s="168"/>
      <c r="S904" s="168"/>
      <c r="T904" s="230"/>
      <c r="U904" s="168"/>
      <c r="V904" s="233"/>
      <c r="W904" s="179"/>
      <c r="X904" s="179"/>
      <c r="Y904" s="233"/>
      <c r="Z904" s="179"/>
      <c r="AA904" s="179"/>
      <c r="AB904" s="233"/>
      <c r="AC904" s="179"/>
      <c r="AD904" s="230"/>
      <c r="AE904" s="179"/>
      <c r="AF904" s="168"/>
      <c r="AG904" s="179"/>
      <c r="AH904" s="234"/>
      <c r="AI904" s="235"/>
      <c r="AJ904" s="168"/>
    </row>
    <row r="905" spans="2:36" s="63" customFormat="1" ht="59.15" customHeight="1" x14ac:dyDescent="0.35">
      <c r="B905" s="245"/>
      <c r="C905" s="173"/>
      <c r="D905" s="183"/>
      <c r="E905" s="183"/>
      <c r="F905" s="182"/>
      <c r="G905" s="182"/>
      <c r="H905" s="168"/>
      <c r="I905" s="168"/>
      <c r="J905" s="9" t="s">
        <v>216</v>
      </c>
      <c r="K905" s="6" t="s">
        <v>118</v>
      </c>
      <c r="L905" s="6" t="s">
        <v>119</v>
      </c>
      <c r="M905" s="10">
        <v>1</v>
      </c>
      <c r="N905" s="240"/>
      <c r="O905" s="183"/>
      <c r="P905" s="168"/>
      <c r="Q905" s="168"/>
      <c r="R905" s="168"/>
      <c r="S905" s="168"/>
      <c r="T905" s="230"/>
      <c r="U905" s="168"/>
      <c r="V905" s="233"/>
      <c r="W905" s="179"/>
      <c r="X905" s="179"/>
      <c r="Y905" s="233"/>
      <c r="Z905" s="179"/>
      <c r="AA905" s="179"/>
      <c r="AB905" s="233"/>
      <c r="AC905" s="179"/>
      <c r="AD905" s="230"/>
      <c r="AE905" s="179"/>
      <c r="AF905" s="168"/>
      <c r="AG905" s="179"/>
      <c r="AH905" s="234"/>
      <c r="AI905" s="235"/>
      <c r="AJ905" s="168"/>
    </row>
    <row r="906" spans="2:36" s="63" customFormat="1" ht="59.15" customHeight="1" x14ac:dyDescent="0.35">
      <c r="B906" s="245"/>
      <c r="C906" s="173"/>
      <c r="D906" s="183"/>
      <c r="E906" s="183"/>
      <c r="F906" s="182"/>
      <c r="G906" s="182"/>
      <c r="H906" s="169"/>
      <c r="I906" s="169"/>
      <c r="J906" s="9" t="s">
        <v>120</v>
      </c>
      <c r="K906" s="6" t="s">
        <v>121</v>
      </c>
      <c r="L906" s="6" t="s">
        <v>119</v>
      </c>
      <c r="M906" s="10">
        <v>1</v>
      </c>
      <c r="N906" s="240"/>
      <c r="O906" s="183"/>
      <c r="P906" s="169"/>
      <c r="Q906" s="169"/>
      <c r="R906" s="169"/>
      <c r="S906" s="169"/>
      <c r="T906" s="231"/>
      <c r="U906" s="169"/>
      <c r="V906" s="233"/>
      <c r="W906" s="196"/>
      <c r="X906" s="196"/>
      <c r="Y906" s="233"/>
      <c r="Z906" s="196"/>
      <c r="AA906" s="196"/>
      <c r="AB906" s="233"/>
      <c r="AC906" s="196"/>
      <c r="AD906" s="231"/>
      <c r="AE906" s="196"/>
      <c r="AF906" s="169"/>
      <c r="AG906" s="196"/>
      <c r="AH906" s="234"/>
      <c r="AI906" s="235"/>
      <c r="AJ906" s="169"/>
    </row>
    <row r="907" spans="2:36" s="63" customFormat="1" ht="117" x14ac:dyDescent="0.35">
      <c r="B907" s="246" t="s">
        <v>850</v>
      </c>
      <c r="C907" s="167" t="s">
        <v>855</v>
      </c>
      <c r="D907" s="167" t="s">
        <v>66</v>
      </c>
      <c r="E907" s="195" t="s">
        <v>67</v>
      </c>
      <c r="F907" s="195" t="s">
        <v>881</v>
      </c>
      <c r="G907" s="182" t="s">
        <v>147</v>
      </c>
      <c r="H907" s="167" t="s">
        <v>70</v>
      </c>
      <c r="I907" s="167" t="s">
        <v>98</v>
      </c>
      <c r="J907" s="9" t="s">
        <v>215</v>
      </c>
      <c r="K907" s="6" t="s">
        <v>107</v>
      </c>
      <c r="L907" s="6" t="s">
        <v>86</v>
      </c>
      <c r="M907" s="6">
        <v>40</v>
      </c>
      <c r="N907" s="205" t="s">
        <v>700</v>
      </c>
      <c r="O907" s="208" t="s">
        <v>857</v>
      </c>
      <c r="P907" s="173" t="s">
        <v>75</v>
      </c>
      <c r="Q907" s="173" t="s">
        <v>76</v>
      </c>
      <c r="R907" s="191" t="s">
        <v>77</v>
      </c>
      <c r="S907" s="191" t="s">
        <v>109</v>
      </c>
      <c r="T907" s="197">
        <f>V907+Y907</f>
        <v>180556.38</v>
      </c>
      <c r="U907" s="189" t="s">
        <v>98</v>
      </c>
      <c r="V907" s="227">
        <v>90278.19</v>
      </c>
      <c r="W907" s="199" t="s">
        <v>79</v>
      </c>
      <c r="X907" s="199" t="s">
        <v>79</v>
      </c>
      <c r="Y907" s="227">
        <v>90278.19</v>
      </c>
      <c r="Z907" s="199" t="s">
        <v>98</v>
      </c>
      <c r="AA907" s="199" t="s">
        <v>79</v>
      </c>
      <c r="AB907" s="227">
        <v>14639.71</v>
      </c>
      <c r="AC907" s="174" t="s">
        <v>149</v>
      </c>
      <c r="AD907" s="175">
        <f>V907+Y907</f>
        <v>180556.38</v>
      </c>
      <c r="AE907" s="175" t="s">
        <v>79</v>
      </c>
      <c r="AF907" s="173" t="s">
        <v>79</v>
      </c>
      <c r="AG907" s="174" t="s">
        <v>33</v>
      </c>
      <c r="AH907" s="215" t="s">
        <v>162</v>
      </c>
      <c r="AI907" s="218" t="s">
        <v>180</v>
      </c>
      <c r="AJ907" s="167"/>
    </row>
    <row r="908" spans="2:36" s="63" customFormat="1" ht="59.15" customHeight="1" x14ac:dyDescent="0.35">
      <c r="B908" s="247"/>
      <c r="C908" s="168"/>
      <c r="D908" s="168"/>
      <c r="E908" s="192"/>
      <c r="F908" s="192"/>
      <c r="G908" s="182"/>
      <c r="H908" s="168"/>
      <c r="I908" s="168"/>
      <c r="J908" s="9" t="s">
        <v>111</v>
      </c>
      <c r="K908" s="6" t="s">
        <v>112</v>
      </c>
      <c r="L908" s="6" t="s">
        <v>85</v>
      </c>
      <c r="M908" s="64">
        <v>8</v>
      </c>
      <c r="N908" s="206"/>
      <c r="O908" s="209"/>
      <c r="P908" s="173"/>
      <c r="Q908" s="173"/>
      <c r="R908" s="191"/>
      <c r="S908" s="191"/>
      <c r="T908" s="197"/>
      <c r="U908" s="198"/>
      <c r="V908" s="228"/>
      <c r="W908" s="199"/>
      <c r="X908" s="199"/>
      <c r="Y908" s="228"/>
      <c r="Z908" s="199"/>
      <c r="AA908" s="199"/>
      <c r="AB908" s="228"/>
      <c r="AC908" s="174"/>
      <c r="AD908" s="175"/>
      <c r="AE908" s="175"/>
      <c r="AF908" s="173"/>
      <c r="AG908" s="174"/>
      <c r="AH908" s="216"/>
      <c r="AI908" s="219"/>
      <c r="AJ908" s="168"/>
    </row>
    <row r="909" spans="2:36" s="63" customFormat="1" ht="144" customHeight="1" x14ac:dyDescent="0.35">
      <c r="B909" s="248"/>
      <c r="C909" s="169"/>
      <c r="D909" s="169"/>
      <c r="E909" s="193"/>
      <c r="F909" s="193"/>
      <c r="G909" s="182"/>
      <c r="H909" s="169"/>
      <c r="I909" s="169"/>
      <c r="J909" s="9" t="s">
        <v>127</v>
      </c>
      <c r="K909" s="6" t="s">
        <v>128</v>
      </c>
      <c r="L909" s="6" t="s">
        <v>85</v>
      </c>
      <c r="M909" s="64">
        <v>430</v>
      </c>
      <c r="N909" s="207"/>
      <c r="O909" s="210"/>
      <c r="P909" s="173"/>
      <c r="Q909" s="173"/>
      <c r="R909" s="191"/>
      <c r="S909" s="191"/>
      <c r="T909" s="197"/>
      <c r="U909" s="190"/>
      <c r="V909" s="229"/>
      <c r="W909" s="199"/>
      <c r="X909" s="199"/>
      <c r="Y909" s="229"/>
      <c r="Z909" s="199"/>
      <c r="AA909" s="199"/>
      <c r="AB909" s="229"/>
      <c r="AC909" s="174"/>
      <c r="AD909" s="175"/>
      <c r="AE909" s="175"/>
      <c r="AF909" s="173"/>
      <c r="AG909" s="174"/>
      <c r="AH909" s="217"/>
      <c r="AI909" s="220"/>
      <c r="AJ909" s="169"/>
    </row>
    <row r="910" spans="2:36" s="63" customFormat="1" ht="117" x14ac:dyDescent="0.35">
      <c r="B910" s="246" t="s">
        <v>849</v>
      </c>
      <c r="C910" s="167" t="s">
        <v>856</v>
      </c>
      <c r="D910" s="167" t="s">
        <v>66</v>
      </c>
      <c r="E910" s="195" t="s">
        <v>67</v>
      </c>
      <c r="F910" s="195" t="s">
        <v>896</v>
      </c>
      <c r="G910" s="182" t="s">
        <v>147</v>
      </c>
      <c r="H910" s="167" t="s">
        <v>70</v>
      </c>
      <c r="I910" s="167" t="s">
        <v>98</v>
      </c>
      <c r="J910" s="9" t="s">
        <v>215</v>
      </c>
      <c r="K910" s="6" t="s">
        <v>107</v>
      </c>
      <c r="L910" s="6" t="s">
        <v>86</v>
      </c>
      <c r="M910" s="6">
        <v>40</v>
      </c>
      <c r="N910" s="205" t="s">
        <v>700</v>
      </c>
      <c r="O910" s="208" t="s">
        <v>857</v>
      </c>
      <c r="P910" s="173" t="s">
        <v>75</v>
      </c>
      <c r="Q910" s="173" t="s">
        <v>76</v>
      </c>
      <c r="R910" s="191" t="s">
        <v>77</v>
      </c>
      <c r="S910" s="191" t="s">
        <v>109</v>
      </c>
      <c r="T910" s="197">
        <f>V910+Y910</f>
        <v>185607.02</v>
      </c>
      <c r="U910" s="189" t="s">
        <v>98</v>
      </c>
      <c r="V910" s="227">
        <v>92803.51</v>
      </c>
      <c r="W910" s="199" t="s">
        <v>79</v>
      </c>
      <c r="X910" s="199" t="s">
        <v>79</v>
      </c>
      <c r="Y910" s="227">
        <v>92803.51</v>
      </c>
      <c r="Z910" s="199" t="s">
        <v>98</v>
      </c>
      <c r="AA910" s="199" t="s">
        <v>79</v>
      </c>
      <c r="AB910" s="227">
        <v>15049.22</v>
      </c>
      <c r="AC910" s="174" t="s">
        <v>149</v>
      </c>
      <c r="AD910" s="175">
        <f>V910+Y910</f>
        <v>185607.02</v>
      </c>
      <c r="AE910" s="175" t="s">
        <v>79</v>
      </c>
      <c r="AF910" s="173" t="s">
        <v>79</v>
      </c>
      <c r="AG910" s="174" t="s">
        <v>33</v>
      </c>
      <c r="AH910" s="215" t="s">
        <v>162</v>
      </c>
      <c r="AI910" s="218" t="s">
        <v>180</v>
      </c>
      <c r="AJ910" s="189"/>
    </row>
    <row r="911" spans="2:36" s="63" customFormat="1" ht="59.15" customHeight="1" x14ac:dyDescent="0.35">
      <c r="B911" s="247"/>
      <c r="C911" s="168"/>
      <c r="D911" s="168"/>
      <c r="E911" s="192"/>
      <c r="F911" s="192"/>
      <c r="G911" s="182"/>
      <c r="H911" s="168"/>
      <c r="I911" s="168"/>
      <c r="J911" s="9" t="s">
        <v>111</v>
      </c>
      <c r="K911" s="6" t="s">
        <v>112</v>
      </c>
      <c r="L911" s="6" t="s">
        <v>85</v>
      </c>
      <c r="M911" s="64">
        <v>5</v>
      </c>
      <c r="N911" s="206"/>
      <c r="O911" s="209"/>
      <c r="P911" s="173"/>
      <c r="Q911" s="173"/>
      <c r="R911" s="191"/>
      <c r="S911" s="191"/>
      <c r="T911" s="197"/>
      <c r="U911" s="198"/>
      <c r="V911" s="228"/>
      <c r="W911" s="199"/>
      <c r="X911" s="199"/>
      <c r="Y911" s="228"/>
      <c r="Z911" s="199"/>
      <c r="AA911" s="199"/>
      <c r="AB911" s="228"/>
      <c r="AC911" s="174"/>
      <c r="AD911" s="175"/>
      <c r="AE911" s="175"/>
      <c r="AF911" s="173"/>
      <c r="AG911" s="174"/>
      <c r="AH911" s="216"/>
      <c r="AI911" s="219"/>
      <c r="AJ911" s="198"/>
    </row>
    <row r="912" spans="2:36" s="63" customFormat="1" ht="140.5" customHeight="1" x14ac:dyDescent="0.35">
      <c r="B912" s="248"/>
      <c r="C912" s="169"/>
      <c r="D912" s="169"/>
      <c r="E912" s="193"/>
      <c r="F912" s="193"/>
      <c r="G912" s="182"/>
      <c r="H912" s="169"/>
      <c r="I912" s="169"/>
      <c r="J912" s="9" t="s">
        <v>127</v>
      </c>
      <c r="K912" s="6" t="s">
        <v>128</v>
      </c>
      <c r="L912" s="6" t="s">
        <v>85</v>
      </c>
      <c r="M912" s="64">
        <v>122</v>
      </c>
      <c r="N912" s="207"/>
      <c r="O912" s="210"/>
      <c r="P912" s="173"/>
      <c r="Q912" s="173"/>
      <c r="R912" s="191"/>
      <c r="S912" s="191"/>
      <c r="T912" s="197"/>
      <c r="U912" s="190"/>
      <c r="V912" s="229"/>
      <c r="W912" s="199"/>
      <c r="X912" s="199"/>
      <c r="Y912" s="229"/>
      <c r="Z912" s="199"/>
      <c r="AA912" s="199"/>
      <c r="AB912" s="229"/>
      <c r="AC912" s="174"/>
      <c r="AD912" s="175"/>
      <c r="AE912" s="175"/>
      <c r="AF912" s="173"/>
      <c r="AG912" s="174"/>
      <c r="AH912" s="217"/>
      <c r="AI912" s="220"/>
      <c r="AJ912" s="190"/>
    </row>
    <row r="913" spans="2:36" s="63" customFormat="1" ht="117" x14ac:dyDescent="0.35">
      <c r="B913" s="241" t="s">
        <v>848</v>
      </c>
      <c r="C913" s="167" t="s">
        <v>853</v>
      </c>
      <c r="D913" s="167" t="s">
        <v>66</v>
      </c>
      <c r="E913" s="195" t="s">
        <v>67</v>
      </c>
      <c r="F913" s="195" t="s">
        <v>896</v>
      </c>
      <c r="G913" s="182" t="s">
        <v>147</v>
      </c>
      <c r="H913" s="167" t="s">
        <v>70</v>
      </c>
      <c r="I913" s="167" t="s">
        <v>98</v>
      </c>
      <c r="J913" s="9" t="s">
        <v>215</v>
      </c>
      <c r="K913" s="6" t="s">
        <v>107</v>
      </c>
      <c r="L913" s="6" t="s">
        <v>86</v>
      </c>
      <c r="M913" s="6">
        <v>40</v>
      </c>
      <c r="N913" s="205" t="s">
        <v>700</v>
      </c>
      <c r="O913" s="208" t="s">
        <v>857</v>
      </c>
      <c r="P913" s="173" t="s">
        <v>75</v>
      </c>
      <c r="Q913" s="173" t="s">
        <v>76</v>
      </c>
      <c r="R913" s="191" t="s">
        <v>77</v>
      </c>
      <c r="S913" s="191" t="s">
        <v>109</v>
      </c>
      <c r="T913" s="197">
        <f>V913+Y913</f>
        <v>63650.84</v>
      </c>
      <c r="U913" s="189" t="s">
        <v>98</v>
      </c>
      <c r="V913" s="224">
        <v>31825.42</v>
      </c>
      <c r="W913" s="199" t="s">
        <v>79</v>
      </c>
      <c r="X913" s="199" t="s">
        <v>79</v>
      </c>
      <c r="Y913" s="224">
        <v>31825.42</v>
      </c>
      <c r="Z913" s="199" t="s">
        <v>98</v>
      </c>
      <c r="AA913" s="199" t="s">
        <v>79</v>
      </c>
      <c r="AB913" s="224">
        <v>5160.88</v>
      </c>
      <c r="AC913" s="174" t="s">
        <v>149</v>
      </c>
      <c r="AD913" s="175">
        <f>V913+Y913</f>
        <v>63650.84</v>
      </c>
      <c r="AE913" s="175" t="s">
        <v>79</v>
      </c>
      <c r="AF913" s="173" t="s">
        <v>79</v>
      </c>
      <c r="AG913" s="174" t="s">
        <v>33</v>
      </c>
      <c r="AH913" s="215" t="s">
        <v>170</v>
      </c>
      <c r="AI913" s="218" t="s">
        <v>171</v>
      </c>
      <c r="AJ913" s="189"/>
    </row>
    <row r="914" spans="2:36" s="63" customFormat="1" ht="59.15" customHeight="1" x14ac:dyDescent="0.35">
      <c r="B914" s="242"/>
      <c r="C914" s="168"/>
      <c r="D914" s="168"/>
      <c r="E914" s="192"/>
      <c r="F914" s="192"/>
      <c r="G914" s="182"/>
      <c r="H914" s="168"/>
      <c r="I914" s="168"/>
      <c r="J914" s="9" t="s">
        <v>111</v>
      </c>
      <c r="K914" s="6" t="s">
        <v>112</v>
      </c>
      <c r="L914" s="6" t="s">
        <v>85</v>
      </c>
      <c r="M914" s="53">
        <v>1</v>
      </c>
      <c r="N914" s="206"/>
      <c r="O914" s="209"/>
      <c r="P914" s="173"/>
      <c r="Q914" s="173"/>
      <c r="R914" s="191"/>
      <c r="S914" s="191"/>
      <c r="T914" s="197"/>
      <c r="U914" s="198"/>
      <c r="V914" s="225"/>
      <c r="W914" s="199"/>
      <c r="X914" s="199"/>
      <c r="Y914" s="225"/>
      <c r="Z914" s="199"/>
      <c r="AA914" s="199"/>
      <c r="AB914" s="225"/>
      <c r="AC914" s="174"/>
      <c r="AD914" s="175"/>
      <c r="AE914" s="175"/>
      <c r="AF914" s="173"/>
      <c r="AG914" s="174"/>
      <c r="AH914" s="216"/>
      <c r="AI914" s="219"/>
      <c r="AJ914" s="198"/>
    </row>
    <row r="915" spans="2:36" s="63" customFormat="1" ht="134.15" customHeight="1" x14ac:dyDescent="0.35">
      <c r="B915" s="243"/>
      <c r="C915" s="169"/>
      <c r="D915" s="169"/>
      <c r="E915" s="193"/>
      <c r="F915" s="193"/>
      <c r="G915" s="182"/>
      <c r="H915" s="169"/>
      <c r="I915" s="169"/>
      <c r="J915" s="9" t="s">
        <v>127</v>
      </c>
      <c r="K915" s="6" t="s">
        <v>128</v>
      </c>
      <c r="L915" s="6" t="s">
        <v>85</v>
      </c>
      <c r="M915" s="53">
        <v>50</v>
      </c>
      <c r="N915" s="207"/>
      <c r="O915" s="210"/>
      <c r="P915" s="173"/>
      <c r="Q915" s="173"/>
      <c r="R915" s="191"/>
      <c r="S915" s="191"/>
      <c r="T915" s="197"/>
      <c r="U915" s="190"/>
      <c r="V915" s="226"/>
      <c r="W915" s="199"/>
      <c r="X915" s="199"/>
      <c r="Y915" s="226"/>
      <c r="Z915" s="199"/>
      <c r="AA915" s="199"/>
      <c r="AB915" s="226"/>
      <c r="AC915" s="174"/>
      <c r="AD915" s="175"/>
      <c r="AE915" s="175"/>
      <c r="AF915" s="173"/>
      <c r="AG915" s="174"/>
      <c r="AH915" s="217"/>
      <c r="AI915" s="220"/>
      <c r="AJ915" s="190"/>
    </row>
    <row r="916" spans="2:36" s="63" customFormat="1" ht="117" x14ac:dyDescent="0.35">
      <c r="B916" s="241" t="s">
        <v>847</v>
      </c>
      <c r="C916" s="167" t="s">
        <v>855</v>
      </c>
      <c r="D916" s="167" t="s">
        <v>66</v>
      </c>
      <c r="E916" s="195" t="s">
        <v>67</v>
      </c>
      <c r="F916" s="195" t="s">
        <v>896</v>
      </c>
      <c r="G916" s="182" t="s">
        <v>147</v>
      </c>
      <c r="H916" s="167" t="s">
        <v>70</v>
      </c>
      <c r="I916" s="167" t="s">
        <v>98</v>
      </c>
      <c r="J916" s="9" t="s">
        <v>215</v>
      </c>
      <c r="K916" s="6" t="s">
        <v>107</v>
      </c>
      <c r="L916" s="6" t="s">
        <v>86</v>
      </c>
      <c r="M916" s="6">
        <v>40</v>
      </c>
      <c r="N916" s="205" t="s">
        <v>700</v>
      </c>
      <c r="O916" s="208" t="s">
        <v>857</v>
      </c>
      <c r="P916" s="173" t="s">
        <v>75</v>
      </c>
      <c r="Q916" s="173" t="s">
        <v>76</v>
      </c>
      <c r="R916" s="191" t="s">
        <v>77</v>
      </c>
      <c r="S916" s="191" t="s">
        <v>109</v>
      </c>
      <c r="T916" s="197">
        <f>V916+Y916</f>
        <v>157986.79999999999</v>
      </c>
      <c r="U916" s="189" t="s">
        <v>98</v>
      </c>
      <c r="V916" s="187">
        <v>78993.399999999994</v>
      </c>
      <c r="W916" s="199" t="s">
        <v>79</v>
      </c>
      <c r="X916" s="199" t="s">
        <v>79</v>
      </c>
      <c r="Y916" s="187">
        <v>78993.399999999994</v>
      </c>
      <c r="Z916" s="199" t="s">
        <v>98</v>
      </c>
      <c r="AA916" s="199" t="s">
        <v>79</v>
      </c>
      <c r="AB916" s="187">
        <v>12809.75</v>
      </c>
      <c r="AC916" s="174" t="s">
        <v>149</v>
      </c>
      <c r="AD916" s="175">
        <f>V916+Y916</f>
        <v>157986.79999999999</v>
      </c>
      <c r="AE916" s="175" t="s">
        <v>79</v>
      </c>
      <c r="AF916" s="173" t="s">
        <v>79</v>
      </c>
      <c r="AG916" s="174" t="s">
        <v>33</v>
      </c>
      <c r="AH916" s="215" t="s">
        <v>170</v>
      </c>
      <c r="AI916" s="218" t="s">
        <v>171</v>
      </c>
      <c r="AJ916" s="189"/>
    </row>
    <row r="917" spans="2:36" s="63" customFormat="1" ht="59.15" customHeight="1" x14ac:dyDescent="0.35">
      <c r="B917" s="242"/>
      <c r="C917" s="168"/>
      <c r="D917" s="168"/>
      <c r="E917" s="192"/>
      <c r="F917" s="192"/>
      <c r="G917" s="182"/>
      <c r="H917" s="168"/>
      <c r="I917" s="168"/>
      <c r="J917" s="9" t="s">
        <v>111</v>
      </c>
      <c r="K917" s="6" t="s">
        <v>112</v>
      </c>
      <c r="L917" s="6" t="s">
        <v>85</v>
      </c>
      <c r="M917" s="10">
        <v>7</v>
      </c>
      <c r="N917" s="206"/>
      <c r="O917" s="209"/>
      <c r="P917" s="173"/>
      <c r="Q917" s="173"/>
      <c r="R917" s="191"/>
      <c r="S917" s="191"/>
      <c r="T917" s="197"/>
      <c r="U917" s="198"/>
      <c r="V917" s="200"/>
      <c r="W917" s="199"/>
      <c r="X917" s="199"/>
      <c r="Y917" s="200"/>
      <c r="Z917" s="199"/>
      <c r="AA917" s="199"/>
      <c r="AB917" s="200"/>
      <c r="AC917" s="174"/>
      <c r="AD917" s="175"/>
      <c r="AE917" s="175"/>
      <c r="AF917" s="173"/>
      <c r="AG917" s="174"/>
      <c r="AH917" s="216"/>
      <c r="AI917" s="219"/>
      <c r="AJ917" s="198"/>
    </row>
    <row r="918" spans="2:36" s="63" customFormat="1" ht="143.15" customHeight="1" x14ac:dyDescent="0.35">
      <c r="B918" s="242"/>
      <c r="C918" s="168"/>
      <c r="D918" s="168"/>
      <c r="E918" s="192"/>
      <c r="F918" s="192"/>
      <c r="G918" s="182"/>
      <c r="H918" s="169"/>
      <c r="I918" s="169"/>
      <c r="J918" s="9" t="s">
        <v>127</v>
      </c>
      <c r="K918" s="6" t="s">
        <v>128</v>
      </c>
      <c r="L918" s="6" t="s">
        <v>85</v>
      </c>
      <c r="M918" s="10">
        <v>370</v>
      </c>
      <c r="N918" s="207"/>
      <c r="O918" s="210"/>
      <c r="P918" s="173"/>
      <c r="Q918" s="173"/>
      <c r="R918" s="191"/>
      <c r="S918" s="191"/>
      <c r="T918" s="197"/>
      <c r="U918" s="190"/>
      <c r="V918" s="188"/>
      <c r="W918" s="199"/>
      <c r="X918" s="199"/>
      <c r="Y918" s="188"/>
      <c r="Z918" s="199"/>
      <c r="AA918" s="199"/>
      <c r="AB918" s="188"/>
      <c r="AC918" s="174"/>
      <c r="AD918" s="175"/>
      <c r="AE918" s="175"/>
      <c r="AF918" s="173"/>
      <c r="AG918" s="174"/>
      <c r="AH918" s="217"/>
      <c r="AI918" s="220"/>
      <c r="AJ918" s="190"/>
    </row>
    <row r="919" spans="2:36" s="63" customFormat="1" ht="107.15" customHeight="1" x14ac:dyDescent="0.35">
      <c r="B919" s="246" t="s">
        <v>846</v>
      </c>
      <c r="C919" s="167" t="s">
        <v>856</v>
      </c>
      <c r="D919" s="167" t="s">
        <v>66</v>
      </c>
      <c r="E919" s="195" t="s">
        <v>67</v>
      </c>
      <c r="F919" s="195" t="s">
        <v>881</v>
      </c>
      <c r="G919" s="182" t="s">
        <v>147</v>
      </c>
      <c r="H919" s="167" t="s">
        <v>70</v>
      </c>
      <c r="I919" s="173" t="s">
        <v>79</v>
      </c>
      <c r="J919" s="9" t="s">
        <v>215</v>
      </c>
      <c r="K919" s="6" t="s">
        <v>107</v>
      </c>
      <c r="L919" s="6" t="s">
        <v>86</v>
      </c>
      <c r="M919" s="6">
        <v>40</v>
      </c>
      <c r="N919" s="205" t="s">
        <v>700</v>
      </c>
      <c r="O919" s="208" t="s">
        <v>857</v>
      </c>
      <c r="P919" s="173" t="s">
        <v>75</v>
      </c>
      <c r="Q919" s="173" t="s">
        <v>76</v>
      </c>
      <c r="R919" s="191" t="s">
        <v>77</v>
      </c>
      <c r="S919" s="191" t="s">
        <v>109</v>
      </c>
      <c r="T919" s="197">
        <f>V919+Y919</f>
        <v>148485.6</v>
      </c>
      <c r="U919" s="187" t="s">
        <v>98</v>
      </c>
      <c r="V919" s="187">
        <v>74242.8</v>
      </c>
      <c r="W919" s="199" t="s">
        <v>79</v>
      </c>
      <c r="X919" s="199" t="s">
        <v>79</v>
      </c>
      <c r="Y919" s="187">
        <v>74242.8</v>
      </c>
      <c r="Z919" s="199" t="s">
        <v>98</v>
      </c>
      <c r="AA919" s="199" t="s">
        <v>79</v>
      </c>
      <c r="AB919" s="187">
        <v>12039.38</v>
      </c>
      <c r="AC919" s="174" t="s">
        <v>149</v>
      </c>
      <c r="AD919" s="175">
        <f>V919+Y919</f>
        <v>148485.6</v>
      </c>
      <c r="AE919" s="175" t="s">
        <v>79</v>
      </c>
      <c r="AF919" s="173" t="s">
        <v>79</v>
      </c>
      <c r="AG919" s="174" t="s">
        <v>33</v>
      </c>
      <c r="AH919" s="215" t="s">
        <v>170</v>
      </c>
      <c r="AI919" s="218" t="s">
        <v>171</v>
      </c>
      <c r="AJ919" s="178"/>
    </row>
    <row r="920" spans="2:36" s="63" customFormat="1" ht="59.15" customHeight="1" x14ac:dyDescent="0.35">
      <c r="B920" s="247"/>
      <c r="C920" s="168"/>
      <c r="D920" s="168"/>
      <c r="E920" s="192"/>
      <c r="F920" s="192"/>
      <c r="G920" s="182"/>
      <c r="H920" s="168"/>
      <c r="I920" s="173"/>
      <c r="J920" s="9" t="s">
        <v>111</v>
      </c>
      <c r="K920" s="6" t="s">
        <v>112</v>
      </c>
      <c r="L920" s="6" t="s">
        <v>85</v>
      </c>
      <c r="M920" s="10">
        <v>4</v>
      </c>
      <c r="N920" s="206"/>
      <c r="O920" s="209"/>
      <c r="P920" s="173"/>
      <c r="Q920" s="173"/>
      <c r="R920" s="191"/>
      <c r="S920" s="191"/>
      <c r="T920" s="197"/>
      <c r="U920" s="200"/>
      <c r="V920" s="200"/>
      <c r="W920" s="199"/>
      <c r="X920" s="199"/>
      <c r="Y920" s="200"/>
      <c r="Z920" s="199"/>
      <c r="AA920" s="199"/>
      <c r="AB920" s="200"/>
      <c r="AC920" s="174"/>
      <c r="AD920" s="175"/>
      <c r="AE920" s="175"/>
      <c r="AF920" s="173"/>
      <c r="AG920" s="174"/>
      <c r="AH920" s="216"/>
      <c r="AI920" s="219"/>
      <c r="AJ920" s="179"/>
    </row>
    <row r="921" spans="2:36" s="63" customFormat="1" ht="145.5" customHeight="1" x14ac:dyDescent="0.35">
      <c r="B921" s="247"/>
      <c r="C921" s="168"/>
      <c r="D921" s="168"/>
      <c r="E921" s="192"/>
      <c r="F921" s="192"/>
      <c r="G921" s="195"/>
      <c r="H921" s="169"/>
      <c r="I921" s="173"/>
      <c r="J921" s="9" t="s">
        <v>127</v>
      </c>
      <c r="K921" s="6" t="s">
        <v>128</v>
      </c>
      <c r="L921" s="6" t="s">
        <v>85</v>
      </c>
      <c r="M921" s="10">
        <v>98</v>
      </c>
      <c r="N921" s="207"/>
      <c r="O921" s="210"/>
      <c r="P921" s="173"/>
      <c r="Q921" s="173"/>
      <c r="R921" s="191"/>
      <c r="S921" s="191"/>
      <c r="T921" s="197"/>
      <c r="U921" s="188"/>
      <c r="V921" s="188"/>
      <c r="W921" s="199"/>
      <c r="X921" s="199"/>
      <c r="Y921" s="188"/>
      <c r="Z921" s="199"/>
      <c r="AA921" s="199"/>
      <c r="AB921" s="188"/>
      <c r="AC921" s="174"/>
      <c r="AD921" s="175"/>
      <c r="AE921" s="175"/>
      <c r="AF921" s="173"/>
      <c r="AG921" s="174"/>
      <c r="AH921" s="217"/>
      <c r="AI921" s="220"/>
      <c r="AJ921" s="196"/>
    </row>
    <row r="922" spans="2:36" s="63" customFormat="1" ht="131.5" customHeight="1" x14ac:dyDescent="0.35">
      <c r="B922" s="167" t="s">
        <v>873</v>
      </c>
      <c r="C922" s="167" t="s">
        <v>874</v>
      </c>
      <c r="D922" s="167" t="s">
        <v>66</v>
      </c>
      <c r="E922" s="195" t="s">
        <v>67</v>
      </c>
      <c r="F922" s="195" t="s">
        <v>881</v>
      </c>
      <c r="G922" s="195" t="s">
        <v>147</v>
      </c>
      <c r="H922" s="167" t="s">
        <v>70</v>
      </c>
      <c r="I922" s="167" t="s">
        <v>98</v>
      </c>
      <c r="J922" s="9" t="s">
        <v>215</v>
      </c>
      <c r="K922" s="6" t="s">
        <v>107</v>
      </c>
      <c r="L922" s="6" t="s">
        <v>86</v>
      </c>
      <c r="M922" s="62">
        <v>40</v>
      </c>
      <c r="N922" s="205" t="s">
        <v>108</v>
      </c>
      <c r="O922" s="167" t="s">
        <v>545</v>
      </c>
      <c r="P922" s="173" t="s">
        <v>75</v>
      </c>
      <c r="Q922" s="173" t="s">
        <v>76</v>
      </c>
      <c r="R922" s="191" t="s">
        <v>77</v>
      </c>
      <c r="S922" s="191" t="s">
        <v>109</v>
      </c>
      <c r="T922" s="197">
        <f>V922+Y922</f>
        <v>427999.99</v>
      </c>
      <c r="U922" s="197">
        <v>53499.99</v>
      </c>
      <c r="V922" s="199">
        <v>213999.99</v>
      </c>
      <c r="W922" s="199" t="s">
        <v>79</v>
      </c>
      <c r="X922" s="199" t="s">
        <v>79</v>
      </c>
      <c r="Y922" s="199">
        <v>214000</v>
      </c>
      <c r="Z922" s="199" t="s">
        <v>98</v>
      </c>
      <c r="AA922" s="199" t="s">
        <v>79</v>
      </c>
      <c r="AB922" s="199">
        <v>34702.71</v>
      </c>
      <c r="AC922" s="174" t="s">
        <v>149</v>
      </c>
      <c r="AD922" s="197">
        <f>+V922+Y922</f>
        <v>427999.99</v>
      </c>
      <c r="AE922" s="199" t="s">
        <v>98</v>
      </c>
      <c r="AF922" s="199" t="s">
        <v>79</v>
      </c>
      <c r="AG922" s="174" t="s">
        <v>33</v>
      </c>
      <c r="AH922" s="199" t="s">
        <v>162</v>
      </c>
      <c r="AI922" s="199" t="s">
        <v>164</v>
      </c>
      <c r="AJ922" s="197"/>
    </row>
    <row r="923" spans="2:36" s="63" customFormat="1" ht="58.5" customHeight="1" x14ac:dyDescent="0.35">
      <c r="B923" s="168"/>
      <c r="C923" s="168"/>
      <c r="D923" s="168"/>
      <c r="E923" s="192"/>
      <c r="F923" s="192"/>
      <c r="G923" s="192"/>
      <c r="H923" s="168"/>
      <c r="I923" s="168"/>
      <c r="J923" s="9" t="s">
        <v>111</v>
      </c>
      <c r="K923" s="6" t="s">
        <v>112</v>
      </c>
      <c r="L923" s="6" t="s">
        <v>85</v>
      </c>
      <c r="M923" s="62">
        <v>8</v>
      </c>
      <c r="N923" s="206"/>
      <c r="O923" s="168"/>
      <c r="P923" s="173"/>
      <c r="Q923" s="173"/>
      <c r="R923" s="191"/>
      <c r="S923" s="191"/>
      <c r="T923" s="197"/>
      <c r="U923" s="197"/>
      <c r="V923" s="199"/>
      <c r="W923" s="199"/>
      <c r="X923" s="199"/>
      <c r="Y923" s="199"/>
      <c r="Z923" s="199"/>
      <c r="AA923" s="199"/>
      <c r="AB923" s="199"/>
      <c r="AC923" s="174"/>
      <c r="AD923" s="197"/>
      <c r="AE923" s="199"/>
      <c r="AF923" s="199"/>
      <c r="AG923" s="174"/>
      <c r="AH923" s="199"/>
      <c r="AI923" s="199"/>
      <c r="AJ923" s="197"/>
    </row>
    <row r="924" spans="2:36" s="63" customFormat="1" ht="45.65" customHeight="1" x14ac:dyDescent="0.35">
      <c r="B924" s="169"/>
      <c r="C924" s="169"/>
      <c r="D924" s="169"/>
      <c r="E924" s="193"/>
      <c r="F924" s="193"/>
      <c r="G924" s="193"/>
      <c r="H924" s="169"/>
      <c r="I924" s="169"/>
      <c r="J924" s="9" t="s">
        <v>127</v>
      </c>
      <c r="K924" s="6" t="s">
        <v>128</v>
      </c>
      <c r="L924" s="6" t="s">
        <v>85</v>
      </c>
      <c r="M924" s="62">
        <v>185</v>
      </c>
      <c r="N924" s="207"/>
      <c r="O924" s="169"/>
      <c r="P924" s="173"/>
      <c r="Q924" s="173"/>
      <c r="R924" s="191"/>
      <c r="S924" s="191"/>
      <c r="T924" s="197"/>
      <c r="U924" s="197"/>
      <c r="V924" s="199"/>
      <c r="W924" s="199"/>
      <c r="X924" s="199"/>
      <c r="Y924" s="199"/>
      <c r="Z924" s="199"/>
      <c r="AA924" s="199"/>
      <c r="AB924" s="199"/>
      <c r="AC924" s="174"/>
      <c r="AD924" s="197"/>
      <c r="AE924" s="199"/>
      <c r="AF924" s="199"/>
      <c r="AG924" s="174"/>
      <c r="AH924" s="199"/>
      <c r="AI924" s="199"/>
      <c r="AJ924" s="197"/>
    </row>
    <row r="925" spans="2:36" s="63" customFormat="1" ht="129.65" customHeight="1" x14ac:dyDescent="0.35">
      <c r="B925" s="167" t="s">
        <v>875</v>
      </c>
      <c r="C925" s="167" t="s">
        <v>876</v>
      </c>
      <c r="D925" s="167" t="s">
        <v>66</v>
      </c>
      <c r="E925" s="195" t="s">
        <v>67</v>
      </c>
      <c r="F925" s="195" t="s">
        <v>881</v>
      </c>
      <c r="G925" s="195" t="s">
        <v>147</v>
      </c>
      <c r="H925" s="167" t="s">
        <v>70</v>
      </c>
      <c r="I925" s="167" t="s">
        <v>98</v>
      </c>
      <c r="J925" s="9" t="s">
        <v>215</v>
      </c>
      <c r="K925" s="6" t="s">
        <v>107</v>
      </c>
      <c r="L925" s="6" t="s">
        <v>86</v>
      </c>
      <c r="M925" s="62">
        <v>40</v>
      </c>
      <c r="N925" s="205" t="s">
        <v>108</v>
      </c>
      <c r="O925" s="167" t="s">
        <v>545</v>
      </c>
      <c r="P925" s="173" t="s">
        <v>75</v>
      </c>
      <c r="Q925" s="173" t="s">
        <v>76</v>
      </c>
      <c r="R925" s="191" t="s">
        <v>77</v>
      </c>
      <c r="S925" s="191" t="s">
        <v>109</v>
      </c>
      <c r="T925" s="197">
        <f>V925+Y925</f>
        <v>333840</v>
      </c>
      <c r="U925" s="197">
        <f>+T925/M926</f>
        <v>55640</v>
      </c>
      <c r="V925" s="199">
        <v>166920</v>
      </c>
      <c r="W925" s="199" t="s">
        <v>79</v>
      </c>
      <c r="X925" s="199" t="s">
        <v>79</v>
      </c>
      <c r="Y925" s="199">
        <v>166920</v>
      </c>
      <c r="Z925" s="199" t="s">
        <v>98</v>
      </c>
      <c r="AA925" s="199" t="s">
        <v>79</v>
      </c>
      <c r="AB925" s="199">
        <v>27068.11</v>
      </c>
      <c r="AC925" s="174" t="s">
        <v>149</v>
      </c>
      <c r="AD925" s="197">
        <f>+V925+Y925</f>
        <v>333840</v>
      </c>
      <c r="AE925" s="199" t="s">
        <v>98</v>
      </c>
      <c r="AF925" s="199" t="s">
        <v>79</v>
      </c>
      <c r="AG925" s="174" t="s">
        <v>33</v>
      </c>
      <c r="AH925" s="199" t="s">
        <v>262</v>
      </c>
      <c r="AI925" s="199" t="s">
        <v>266</v>
      </c>
      <c r="AJ925" s="197"/>
    </row>
    <row r="926" spans="2:36" s="63" customFormat="1" ht="57" customHeight="1" x14ac:dyDescent="0.35">
      <c r="B926" s="168"/>
      <c r="C926" s="168"/>
      <c r="D926" s="168"/>
      <c r="E926" s="192"/>
      <c r="F926" s="192"/>
      <c r="G926" s="192"/>
      <c r="H926" s="168"/>
      <c r="I926" s="168"/>
      <c r="J926" s="9" t="s">
        <v>111</v>
      </c>
      <c r="K926" s="6" t="s">
        <v>112</v>
      </c>
      <c r="L926" s="6" t="s">
        <v>85</v>
      </c>
      <c r="M926" s="62">
        <v>6</v>
      </c>
      <c r="N926" s="206"/>
      <c r="O926" s="168"/>
      <c r="P926" s="173"/>
      <c r="Q926" s="173"/>
      <c r="R926" s="191"/>
      <c r="S926" s="191"/>
      <c r="T926" s="197"/>
      <c r="U926" s="197"/>
      <c r="V926" s="199"/>
      <c r="W926" s="199"/>
      <c r="X926" s="199"/>
      <c r="Y926" s="199"/>
      <c r="Z926" s="199"/>
      <c r="AA926" s="199"/>
      <c r="AB926" s="199"/>
      <c r="AC926" s="174"/>
      <c r="AD926" s="197"/>
      <c r="AE926" s="199"/>
      <c r="AF926" s="199"/>
      <c r="AG926" s="174"/>
      <c r="AH926" s="199"/>
      <c r="AI926" s="199"/>
      <c r="AJ926" s="197"/>
    </row>
    <row r="927" spans="2:36" s="63" customFormat="1" ht="45" customHeight="1" x14ac:dyDescent="0.35">
      <c r="B927" s="168"/>
      <c r="C927" s="168"/>
      <c r="D927" s="168"/>
      <c r="E927" s="192"/>
      <c r="F927" s="192"/>
      <c r="G927" s="192"/>
      <c r="H927" s="169"/>
      <c r="I927" s="169"/>
      <c r="J927" s="9" t="s">
        <v>127</v>
      </c>
      <c r="K927" s="6" t="s">
        <v>128</v>
      </c>
      <c r="L927" s="6" t="s">
        <v>85</v>
      </c>
      <c r="M927" s="62">
        <v>156</v>
      </c>
      <c r="N927" s="207"/>
      <c r="O927" s="169"/>
      <c r="P927" s="173"/>
      <c r="Q927" s="173"/>
      <c r="R927" s="191"/>
      <c r="S927" s="191"/>
      <c r="T927" s="197"/>
      <c r="U927" s="197"/>
      <c r="V927" s="199"/>
      <c r="W927" s="199"/>
      <c r="X927" s="199"/>
      <c r="Y927" s="199"/>
      <c r="Z927" s="199"/>
      <c r="AA927" s="199"/>
      <c r="AB927" s="199"/>
      <c r="AC927" s="174"/>
      <c r="AD927" s="197"/>
      <c r="AE927" s="199"/>
      <c r="AF927" s="199"/>
      <c r="AG927" s="174"/>
      <c r="AH927" s="199"/>
      <c r="AI927" s="199"/>
      <c r="AJ927" s="197"/>
    </row>
    <row r="928" spans="2:36" s="63" customFormat="1" ht="57" customHeight="1" x14ac:dyDescent="0.35">
      <c r="B928" s="173" t="s">
        <v>877</v>
      </c>
      <c r="C928" s="173" t="s">
        <v>878</v>
      </c>
      <c r="D928" s="173" t="s">
        <v>66</v>
      </c>
      <c r="E928" s="195" t="s">
        <v>67</v>
      </c>
      <c r="F928" s="195" t="s">
        <v>882</v>
      </c>
      <c r="G928" s="195" t="s">
        <v>69</v>
      </c>
      <c r="H928" s="167" t="s">
        <v>70</v>
      </c>
      <c r="I928" s="167" t="s">
        <v>98</v>
      </c>
      <c r="J928" s="9" t="s">
        <v>113</v>
      </c>
      <c r="K928" s="6" t="s">
        <v>114</v>
      </c>
      <c r="L928" s="6" t="s">
        <v>115</v>
      </c>
      <c r="M928" s="62">
        <v>2</v>
      </c>
      <c r="N928" s="205" t="s">
        <v>108</v>
      </c>
      <c r="O928" s="208" t="s">
        <v>545</v>
      </c>
      <c r="P928" s="167" t="s">
        <v>75</v>
      </c>
      <c r="Q928" s="167" t="s">
        <v>76</v>
      </c>
      <c r="R928" s="170" t="s">
        <v>77</v>
      </c>
      <c r="S928" s="170" t="s">
        <v>109</v>
      </c>
      <c r="T928" s="189">
        <f>+V928+Y928</f>
        <v>151940</v>
      </c>
      <c r="U928" s="189">
        <f>+T928/2</f>
        <v>75970</v>
      </c>
      <c r="V928" s="187">
        <v>75970</v>
      </c>
      <c r="W928" s="187" t="s">
        <v>98</v>
      </c>
      <c r="X928" s="187" t="s">
        <v>98</v>
      </c>
      <c r="Y928" s="187">
        <v>75970</v>
      </c>
      <c r="Z928" s="187" t="s">
        <v>98</v>
      </c>
      <c r="AA928" s="187" t="s">
        <v>98</v>
      </c>
      <c r="AB928" s="187">
        <v>12319.46</v>
      </c>
      <c r="AC928" s="187" t="s">
        <v>80</v>
      </c>
      <c r="AD928" s="189">
        <f>+V928+Y928</f>
        <v>151940</v>
      </c>
      <c r="AE928" s="187" t="s">
        <v>98</v>
      </c>
      <c r="AF928" s="189" t="s">
        <v>98</v>
      </c>
      <c r="AG928" s="187" t="s">
        <v>33</v>
      </c>
      <c r="AH928" s="187" t="s">
        <v>269</v>
      </c>
      <c r="AI928" s="187" t="s">
        <v>170</v>
      </c>
      <c r="AJ928" s="189"/>
    </row>
    <row r="929" spans="2:36" s="63" customFormat="1" ht="61" customHeight="1" x14ac:dyDescent="0.35">
      <c r="B929" s="173"/>
      <c r="C929" s="173"/>
      <c r="D929" s="173"/>
      <c r="E929" s="192"/>
      <c r="F929" s="192"/>
      <c r="G929" s="192"/>
      <c r="H929" s="168"/>
      <c r="I929" s="168"/>
      <c r="J929" s="9" t="s">
        <v>116</v>
      </c>
      <c r="K929" s="6" t="s">
        <v>117</v>
      </c>
      <c r="L929" s="6" t="s">
        <v>85</v>
      </c>
      <c r="M929" s="62">
        <v>2</v>
      </c>
      <c r="N929" s="206"/>
      <c r="O929" s="209"/>
      <c r="P929" s="168"/>
      <c r="Q929" s="168"/>
      <c r="R929" s="171"/>
      <c r="S929" s="171"/>
      <c r="T929" s="198"/>
      <c r="U929" s="198"/>
      <c r="V929" s="200"/>
      <c r="W929" s="200"/>
      <c r="X929" s="200"/>
      <c r="Y929" s="200"/>
      <c r="Z929" s="200"/>
      <c r="AA929" s="200"/>
      <c r="AB929" s="200"/>
      <c r="AC929" s="200"/>
      <c r="AD929" s="198"/>
      <c r="AE929" s="200"/>
      <c r="AF929" s="198"/>
      <c r="AG929" s="200"/>
      <c r="AH929" s="200"/>
      <c r="AI929" s="200"/>
      <c r="AJ929" s="198"/>
    </row>
    <row r="930" spans="2:36" s="63" customFormat="1" ht="53.5" customHeight="1" x14ac:dyDescent="0.35">
      <c r="B930" s="173"/>
      <c r="C930" s="173"/>
      <c r="D930" s="173"/>
      <c r="E930" s="192"/>
      <c r="F930" s="192"/>
      <c r="G930" s="192"/>
      <c r="H930" s="168"/>
      <c r="I930" s="168"/>
      <c r="J930" s="9" t="s">
        <v>216</v>
      </c>
      <c r="K930" s="6" t="s">
        <v>118</v>
      </c>
      <c r="L930" s="6" t="s">
        <v>119</v>
      </c>
      <c r="M930" s="62">
        <v>2</v>
      </c>
      <c r="N930" s="206"/>
      <c r="O930" s="209"/>
      <c r="P930" s="168"/>
      <c r="Q930" s="168"/>
      <c r="R930" s="171"/>
      <c r="S930" s="171"/>
      <c r="T930" s="198"/>
      <c r="U930" s="198"/>
      <c r="V930" s="200"/>
      <c r="W930" s="200"/>
      <c r="X930" s="200"/>
      <c r="Y930" s="200"/>
      <c r="Z930" s="200"/>
      <c r="AA930" s="200"/>
      <c r="AB930" s="200"/>
      <c r="AC930" s="200"/>
      <c r="AD930" s="198"/>
      <c r="AE930" s="200"/>
      <c r="AF930" s="198"/>
      <c r="AG930" s="200"/>
      <c r="AH930" s="200"/>
      <c r="AI930" s="200"/>
      <c r="AJ930" s="198"/>
    </row>
    <row r="931" spans="2:36" s="63" customFormat="1" ht="40" customHeight="1" x14ac:dyDescent="0.35">
      <c r="B931" s="173"/>
      <c r="C931" s="173"/>
      <c r="D931" s="173"/>
      <c r="E931" s="193"/>
      <c r="F931" s="193"/>
      <c r="G931" s="193"/>
      <c r="H931" s="169"/>
      <c r="I931" s="169"/>
      <c r="J931" s="9" t="s">
        <v>120</v>
      </c>
      <c r="K931" s="6" t="s">
        <v>121</v>
      </c>
      <c r="L931" s="6" t="s">
        <v>119</v>
      </c>
      <c r="M931" s="62">
        <v>2</v>
      </c>
      <c r="N931" s="207"/>
      <c r="O931" s="210"/>
      <c r="P931" s="169"/>
      <c r="Q931" s="169"/>
      <c r="R931" s="172"/>
      <c r="S931" s="172"/>
      <c r="T931" s="190"/>
      <c r="U931" s="190"/>
      <c r="V931" s="188"/>
      <c r="W931" s="188"/>
      <c r="X931" s="188"/>
      <c r="Y931" s="188"/>
      <c r="Z931" s="188"/>
      <c r="AA931" s="188"/>
      <c r="AB931" s="188"/>
      <c r="AC931" s="188"/>
      <c r="AD931" s="190"/>
      <c r="AE931" s="188"/>
      <c r="AF931" s="190"/>
      <c r="AG931" s="188"/>
      <c r="AH931" s="188"/>
      <c r="AI931" s="188"/>
      <c r="AJ931" s="190"/>
    </row>
    <row r="932" spans="2:36" s="63" customFormat="1" ht="69" customHeight="1" x14ac:dyDescent="0.35">
      <c r="B932" s="173" t="s">
        <v>879</v>
      </c>
      <c r="C932" s="173" t="s">
        <v>880</v>
      </c>
      <c r="D932" s="173" t="s">
        <v>66</v>
      </c>
      <c r="E932" s="195" t="s">
        <v>67</v>
      </c>
      <c r="F932" s="195" t="s">
        <v>881</v>
      </c>
      <c r="G932" s="195" t="s">
        <v>147</v>
      </c>
      <c r="H932" s="167" t="s">
        <v>70</v>
      </c>
      <c r="I932" s="167" t="s">
        <v>98</v>
      </c>
      <c r="J932" s="9" t="s">
        <v>111</v>
      </c>
      <c r="K932" s="6" t="s">
        <v>112</v>
      </c>
      <c r="L932" s="6" t="s">
        <v>85</v>
      </c>
      <c r="M932" s="62">
        <v>3</v>
      </c>
      <c r="N932" s="205" t="s">
        <v>108</v>
      </c>
      <c r="O932" s="208" t="s">
        <v>545</v>
      </c>
      <c r="P932" s="167" t="s">
        <v>75</v>
      </c>
      <c r="Q932" s="167" t="s">
        <v>76</v>
      </c>
      <c r="R932" s="170" t="s">
        <v>77</v>
      </c>
      <c r="S932" s="170" t="s">
        <v>109</v>
      </c>
      <c r="T932" s="189">
        <f>+V932+Y932</f>
        <v>85600</v>
      </c>
      <c r="U932" s="189">
        <f>+T932/3</f>
        <v>28533.333333333332</v>
      </c>
      <c r="V932" s="187">
        <v>42800</v>
      </c>
      <c r="W932" s="187" t="s">
        <v>98</v>
      </c>
      <c r="X932" s="187" t="s">
        <v>98</v>
      </c>
      <c r="Y932" s="187">
        <v>42800</v>
      </c>
      <c r="Z932" s="187" t="s">
        <v>98</v>
      </c>
      <c r="AA932" s="187" t="s">
        <v>98</v>
      </c>
      <c r="AB932" s="187">
        <v>6940.55</v>
      </c>
      <c r="AC932" s="187" t="s">
        <v>149</v>
      </c>
      <c r="AD932" s="189">
        <f>+V932+Y932</f>
        <v>85600</v>
      </c>
      <c r="AE932" s="187" t="s">
        <v>98</v>
      </c>
      <c r="AF932" s="189" t="s">
        <v>98</v>
      </c>
      <c r="AG932" s="187" t="s">
        <v>33</v>
      </c>
      <c r="AH932" s="187" t="s">
        <v>554</v>
      </c>
      <c r="AI932" s="187" t="s">
        <v>883</v>
      </c>
      <c r="AJ932" s="189"/>
    </row>
    <row r="933" spans="2:36" s="63" customFormat="1" ht="53.5" customHeight="1" x14ac:dyDescent="0.35">
      <c r="B933" s="173"/>
      <c r="C933" s="173"/>
      <c r="D933" s="173"/>
      <c r="E933" s="193"/>
      <c r="F933" s="193"/>
      <c r="G933" s="193"/>
      <c r="H933" s="169"/>
      <c r="I933" s="169"/>
      <c r="J933" s="9" t="s">
        <v>127</v>
      </c>
      <c r="K933" s="6" t="s">
        <v>128</v>
      </c>
      <c r="L933" s="6" t="s">
        <v>85</v>
      </c>
      <c r="M933" s="62">
        <v>15</v>
      </c>
      <c r="N933" s="207"/>
      <c r="O933" s="210"/>
      <c r="P933" s="169"/>
      <c r="Q933" s="169"/>
      <c r="R933" s="172"/>
      <c r="S933" s="172"/>
      <c r="T933" s="190"/>
      <c r="U933" s="190"/>
      <c r="V933" s="188"/>
      <c r="W933" s="188"/>
      <c r="X933" s="188"/>
      <c r="Y933" s="188"/>
      <c r="Z933" s="188"/>
      <c r="AA933" s="188"/>
      <c r="AB933" s="188"/>
      <c r="AC933" s="188"/>
      <c r="AD933" s="190"/>
      <c r="AE933" s="188"/>
      <c r="AF933" s="190"/>
      <c r="AG933" s="188"/>
      <c r="AH933" s="188"/>
      <c r="AI933" s="188"/>
      <c r="AJ933" s="190"/>
    </row>
    <row r="934" spans="2:36" s="63" customFormat="1" ht="117" x14ac:dyDescent="0.35">
      <c r="B934" s="167" t="s">
        <v>949</v>
      </c>
      <c r="C934" s="192" t="s">
        <v>958</v>
      </c>
      <c r="D934" s="167" t="s">
        <v>66</v>
      </c>
      <c r="E934" s="195" t="s">
        <v>67</v>
      </c>
      <c r="F934" s="182" t="s">
        <v>134</v>
      </c>
      <c r="G934" s="182" t="s">
        <v>147</v>
      </c>
      <c r="H934" s="167" t="s">
        <v>70</v>
      </c>
      <c r="I934" s="173" t="s">
        <v>79</v>
      </c>
      <c r="J934" s="102" t="s">
        <v>215</v>
      </c>
      <c r="K934" s="5" t="s">
        <v>107</v>
      </c>
      <c r="L934" s="5" t="s">
        <v>86</v>
      </c>
      <c r="M934" s="62">
        <v>40</v>
      </c>
      <c r="N934" s="183" t="s">
        <v>700</v>
      </c>
      <c r="O934" s="183" t="s">
        <v>952</v>
      </c>
      <c r="P934" s="169" t="s">
        <v>75</v>
      </c>
      <c r="Q934" s="169" t="s">
        <v>76</v>
      </c>
      <c r="R934" s="172" t="s">
        <v>77</v>
      </c>
      <c r="S934" s="172" t="s">
        <v>109</v>
      </c>
      <c r="T934" s="190">
        <f>Y934+V934</f>
        <v>256800</v>
      </c>
      <c r="U934" s="190">
        <f>+T934/M935</f>
        <v>64200</v>
      </c>
      <c r="V934" s="427">
        <v>218280</v>
      </c>
      <c r="W934" s="188" t="s">
        <v>98</v>
      </c>
      <c r="X934" s="188" t="s">
        <v>79</v>
      </c>
      <c r="Y934" s="427">
        <v>38520</v>
      </c>
      <c r="Z934" s="188" t="s">
        <v>98</v>
      </c>
      <c r="AA934" s="188" t="s">
        <v>79</v>
      </c>
      <c r="AB934" s="437">
        <v>94980.81</v>
      </c>
      <c r="AC934" s="196" t="s">
        <v>149</v>
      </c>
      <c r="AD934" s="201" t="s">
        <v>98</v>
      </c>
      <c r="AE934" s="202">
        <f>+V934+Y934</f>
        <v>256800</v>
      </c>
      <c r="AF934" s="169" t="s">
        <v>79</v>
      </c>
      <c r="AG934" s="196" t="s">
        <v>33</v>
      </c>
      <c r="AH934" s="184" t="s">
        <v>953</v>
      </c>
      <c r="AI934" s="184" t="s">
        <v>164</v>
      </c>
      <c r="AJ934" s="190"/>
    </row>
    <row r="935" spans="2:36" s="63" customFormat="1" ht="65.5" customHeight="1" x14ac:dyDescent="0.35">
      <c r="B935" s="168"/>
      <c r="C935" s="192"/>
      <c r="D935" s="168"/>
      <c r="E935" s="192"/>
      <c r="F935" s="182"/>
      <c r="G935" s="182"/>
      <c r="H935" s="168"/>
      <c r="I935" s="173"/>
      <c r="J935" s="9" t="s">
        <v>111</v>
      </c>
      <c r="K935" s="6" t="s">
        <v>112</v>
      </c>
      <c r="L935" s="6" t="s">
        <v>85</v>
      </c>
      <c r="M935" s="62">
        <v>4</v>
      </c>
      <c r="N935" s="449"/>
      <c r="O935" s="183"/>
      <c r="P935" s="173"/>
      <c r="Q935" s="173"/>
      <c r="R935" s="191"/>
      <c r="S935" s="191"/>
      <c r="T935" s="197"/>
      <c r="U935" s="197"/>
      <c r="V935" s="428"/>
      <c r="W935" s="199"/>
      <c r="X935" s="199"/>
      <c r="Y935" s="428"/>
      <c r="Z935" s="199"/>
      <c r="AA935" s="199"/>
      <c r="AB935" s="437"/>
      <c r="AC935" s="174"/>
      <c r="AD935" s="201"/>
      <c r="AE935" s="175"/>
      <c r="AF935" s="173"/>
      <c r="AG935" s="174"/>
      <c r="AH935" s="184"/>
      <c r="AI935" s="184"/>
      <c r="AJ935" s="197"/>
    </row>
    <row r="936" spans="2:36" s="63" customFormat="1" ht="48.65" customHeight="1" x14ac:dyDescent="0.35">
      <c r="B936" s="169"/>
      <c r="C936" s="193"/>
      <c r="D936" s="168"/>
      <c r="E936" s="192"/>
      <c r="F936" s="182"/>
      <c r="G936" s="182"/>
      <c r="H936" s="169"/>
      <c r="I936" s="173"/>
      <c r="J936" s="9" t="s">
        <v>127</v>
      </c>
      <c r="K936" s="6" t="s">
        <v>128</v>
      </c>
      <c r="L936" s="6" t="s">
        <v>85</v>
      </c>
      <c r="M936" s="62">
        <v>112</v>
      </c>
      <c r="N936" s="449"/>
      <c r="O936" s="183"/>
      <c r="P936" s="173"/>
      <c r="Q936" s="173"/>
      <c r="R936" s="191"/>
      <c r="S936" s="191"/>
      <c r="T936" s="197"/>
      <c r="U936" s="197"/>
      <c r="V936" s="429"/>
      <c r="W936" s="199"/>
      <c r="X936" s="199"/>
      <c r="Y936" s="429"/>
      <c r="Z936" s="199"/>
      <c r="AA936" s="199"/>
      <c r="AB936" s="437"/>
      <c r="AC936" s="174"/>
      <c r="AD936" s="202"/>
      <c r="AE936" s="175"/>
      <c r="AF936" s="173"/>
      <c r="AG936" s="174"/>
      <c r="AH936" s="184"/>
      <c r="AI936" s="184"/>
      <c r="AJ936" s="197"/>
    </row>
    <row r="937" spans="2:36" s="63" customFormat="1" ht="133.5" customHeight="1" x14ac:dyDescent="0.35">
      <c r="B937" s="167" t="s">
        <v>950</v>
      </c>
      <c r="C937" s="182" t="s">
        <v>957</v>
      </c>
      <c r="D937" s="167" t="s">
        <v>66</v>
      </c>
      <c r="E937" s="195" t="s">
        <v>67</v>
      </c>
      <c r="F937" s="182" t="s">
        <v>134</v>
      </c>
      <c r="G937" s="182" t="s">
        <v>147</v>
      </c>
      <c r="H937" s="167" t="s">
        <v>70</v>
      </c>
      <c r="I937" s="173" t="s">
        <v>79</v>
      </c>
      <c r="J937" s="102" t="s">
        <v>215</v>
      </c>
      <c r="K937" s="5" t="s">
        <v>107</v>
      </c>
      <c r="L937" s="5" t="s">
        <v>86</v>
      </c>
      <c r="M937" s="62">
        <v>40</v>
      </c>
      <c r="N937" s="183" t="s">
        <v>700</v>
      </c>
      <c r="O937" s="183" t="s">
        <v>952</v>
      </c>
      <c r="P937" s="169" t="s">
        <v>75</v>
      </c>
      <c r="Q937" s="169" t="s">
        <v>76</v>
      </c>
      <c r="R937" s="172" t="s">
        <v>77</v>
      </c>
      <c r="S937" s="172" t="s">
        <v>109</v>
      </c>
      <c r="T937" s="190">
        <f>Y937+V937</f>
        <v>42800</v>
      </c>
      <c r="U937" s="190">
        <f>+T937/M938</f>
        <v>42800</v>
      </c>
      <c r="V937" s="437">
        <v>36380</v>
      </c>
      <c r="W937" s="188" t="s">
        <v>98</v>
      </c>
      <c r="X937" s="188" t="s">
        <v>79</v>
      </c>
      <c r="Y937" s="437">
        <v>6420</v>
      </c>
      <c r="Z937" s="188" t="s">
        <v>98</v>
      </c>
      <c r="AA937" s="188" t="s">
        <v>79</v>
      </c>
      <c r="AB937" s="437">
        <v>15830.14</v>
      </c>
      <c r="AC937" s="196" t="s">
        <v>149</v>
      </c>
      <c r="AD937" s="201" t="s">
        <v>98</v>
      </c>
      <c r="AE937" s="202">
        <f>+V937+Y937</f>
        <v>42800</v>
      </c>
      <c r="AF937" s="169" t="s">
        <v>79</v>
      </c>
      <c r="AG937" s="196" t="s">
        <v>33</v>
      </c>
      <c r="AH937" s="184" t="s">
        <v>180</v>
      </c>
      <c r="AI937" s="184" t="s">
        <v>164</v>
      </c>
      <c r="AJ937" s="190"/>
    </row>
    <row r="938" spans="2:36" s="63" customFormat="1" ht="76.5" customHeight="1" x14ac:dyDescent="0.35">
      <c r="B938" s="168"/>
      <c r="C938" s="182"/>
      <c r="D938" s="168"/>
      <c r="E938" s="192"/>
      <c r="F938" s="182"/>
      <c r="G938" s="182"/>
      <c r="H938" s="168"/>
      <c r="I938" s="173"/>
      <c r="J938" s="9" t="s">
        <v>111</v>
      </c>
      <c r="K938" s="6" t="s">
        <v>112</v>
      </c>
      <c r="L938" s="6" t="s">
        <v>85</v>
      </c>
      <c r="M938" s="62">
        <v>1</v>
      </c>
      <c r="N938" s="449"/>
      <c r="O938" s="183"/>
      <c r="P938" s="173"/>
      <c r="Q938" s="173"/>
      <c r="R938" s="191"/>
      <c r="S938" s="191"/>
      <c r="T938" s="197"/>
      <c r="U938" s="197"/>
      <c r="V938" s="437"/>
      <c r="W938" s="199"/>
      <c r="X938" s="199"/>
      <c r="Y938" s="437"/>
      <c r="Z938" s="199"/>
      <c r="AA938" s="199"/>
      <c r="AB938" s="437"/>
      <c r="AC938" s="174"/>
      <c r="AD938" s="201"/>
      <c r="AE938" s="175"/>
      <c r="AF938" s="173"/>
      <c r="AG938" s="174"/>
      <c r="AH938" s="184"/>
      <c r="AI938" s="184"/>
      <c r="AJ938" s="197"/>
    </row>
    <row r="939" spans="2:36" s="63" customFormat="1" ht="48.65" customHeight="1" x14ac:dyDescent="0.35">
      <c r="B939" s="169"/>
      <c r="C939" s="182"/>
      <c r="D939" s="168"/>
      <c r="E939" s="192"/>
      <c r="F939" s="182"/>
      <c r="G939" s="182"/>
      <c r="H939" s="169"/>
      <c r="I939" s="173"/>
      <c r="J939" s="9" t="s">
        <v>127</v>
      </c>
      <c r="K939" s="6" t="s">
        <v>128</v>
      </c>
      <c r="L939" s="6" t="s">
        <v>85</v>
      </c>
      <c r="M939" s="62">
        <v>28</v>
      </c>
      <c r="N939" s="449"/>
      <c r="O939" s="183"/>
      <c r="P939" s="173"/>
      <c r="Q939" s="173"/>
      <c r="R939" s="191"/>
      <c r="S939" s="191"/>
      <c r="T939" s="197"/>
      <c r="U939" s="197"/>
      <c r="V939" s="437"/>
      <c r="W939" s="199"/>
      <c r="X939" s="199"/>
      <c r="Y939" s="437"/>
      <c r="Z939" s="199"/>
      <c r="AA939" s="199"/>
      <c r="AB939" s="437"/>
      <c r="AC939" s="174"/>
      <c r="AD939" s="202"/>
      <c r="AE939" s="175"/>
      <c r="AF939" s="173"/>
      <c r="AG939" s="174"/>
      <c r="AH939" s="184"/>
      <c r="AI939" s="184"/>
      <c r="AJ939" s="197"/>
    </row>
    <row r="940" spans="2:36" s="63" customFormat="1" ht="117" x14ac:dyDescent="0.35">
      <c r="B940" s="167" t="s">
        <v>951</v>
      </c>
      <c r="C940" s="183" t="s">
        <v>956</v>
      </c>
      <c r="D940" s="167" t="s">
        <v>66</v>
      </c>
      <c r="E940" s="195" t="s">
        <v>67</v>
      </c>
      <c r="F940" s="182" t="s">
        <v>134</v>
      </c>
      <c r="G940" s="182" t="s">
        <v>147</v>
      </c>
      <c r="H940" s="167" t="s">
        <v>70</v>
      </c>
      <c r="I940" s="173" t="s">
        <v>79</v>
      </c>
      <c r="J940" s="102" t="s">
        <v>215</v>
      </c>
      <c r="K940" s="5" t="s">
        <v>107</v>
      </c>
      <c r="L940" s="5" t="s">
        <v>86</v>
      </c>
      <c r="M940" s="62">
        <v>40</v>
      </c>
      <c r="N940" s="183" t="s">
        <v>700</v>
      </c>
      <c r="O940" s="183" t="s">
        <v>952</v>
      </c>
      <c r="P940" s="169" t="s">
        <v>75</v>
      </c>
      <c r="Q940" s="169" t="s">
        <v>76</v>
      </c>
      <c r="R940" s="172" t="s">
        <v>77</v>
      </c>
      <c r="S940" s="172" t="s">
        <v>109</v>
      </c>
      <c r="T940" s="190">
        <f>Y940+V940</f>
        <v>128400</v>
      </c>
      <c r="U940" s="190">
        <f>+T940/M941</f>
        <v>64200</v>
      </c>
      <c r="V940" s="437">
        <v>109140</v>
      </c>
      <c r="W940" s="188" t="s">
        <v>98</v>
      </c>
      <c r="X940" s="188" t="s">
        <v>79</v>
      </c>
      <c r="Y940" s="437">
        <v>19260</v>
      </c>
      <c r="Z940" s="188" t="s">
        <v>98</v>
      </c>
      <c r="AA940" s="188" t="s">
        <v>79</v>
      </c>
      <c r="AB940" s="437">
        <v>47490.42</v>
      </c>
      <c r="AC940" s="196" t="s">
        <v>149</v>
      </c>
      <c r="AD940" s="201" t="s">
        <v>98</v>
      </c>
      <c r="AE940" s="202">
        <f>+V940+Y940</f>
        <v>128400</v>
      </c>
      <c r="AF940" s="169" t="s">
        <v>79</v>
      </c>
      <c r="AG940" s="196" t="s">
        <v>33</v>
      </c>
      <c r="AH940" s="184" t="s">
        <v>954</v>
      </c>
      <c r="AI940" s="184" t="s">
        <v>165</v>
      </c>
      <c r="AJ940" s="190"/>
    </row>
    <row r="941" spans="2:36" s="63" customFormat="1" ht="52" x14ac:dyDescent="0.35">
      <c r="B941" s="168"/>
      <c r="C941" s="183"/>
      <c r="D941" s="168"/>
      <c r="E941" s="192"/>
      <c r="F941" s="182"/>
      <c r="G941" s="182"/>
      <c r="H941" s="168"/>
      <c r="I941" s="173"/>
      <c r="J941" s="9" t="s">
        <v>111</v>
      </c>
      <c r="K941" s="6" t="s">
        <v>112</v>
      </c>
      <c r="L941" s="6" t="s">
        <v>85</v>
      </c>
      <c r="M941" s="62">
        <v>2</v>
      </c>
      <c r="N941" s="449"/>
      <c r="O941" s="183"/>
      <c r="P941" s="173"/>
      <c r="Q941" s="173"/>
      <c r="R941" s="191"/>
      <c r="S941" s="191"/>
      <c r="T941" s="197"/>
      <c r="U941" s="197"/>
      <c r="V941" s="437"/>
      <c r="W941" s="199"/>
      <c r="X941" s="199"/>
      <c r="Y941" s="437"/>
      <c r="Z941" s="199"/>
      <c r="AA941" s="199"/>
      <c r="AB941" s="437"/>
      <c r="AC941" s="174"/>
      <c r="AD941" s="201"/>
      <c r="AE941" s="175"/>
      <c r="AF941" s="173"/>
      <c r="AG941" s="174"/>
      <c r="AH941" s="184"/>
      <c r="AI941" s="184"/>
      <c r="AJ941" s="197"/>
    </row>
    <row r="942" spans="2:36" s="63" customFormat="1" ht="48.65" customHeight="1" x14ac:dyDescent="0.35">
      <c r="B942" s="169"/>
      <c r="C942" s="183"/>
      <c r="D942" s="168"/>
      <c r="E942" s="192"/>
      <c r="F942" s="182"/>
      <c r="G942" s="182"/>
      <c r="H942" s="169"/>
      <c r="I942" s="173"/>
      <c r="J942" s="9" t="s">
        <v>127</v>
      </c>
      <c r="K942" s="6" t="s">
        <v>128</v>
      </c>
      <c r="L942" s="6" t="s">
        <v>85</v>
      </c>
      <c r="M942" s="62">
        <v>60</v>
      </c>
      <c r="N942" s="449"/>
      <c r="O942" s="183"/>
      <c r="P942" s="173"/>
      <c r="Q942" s="173"/>
      <c r="R942" s="191"/>
      <c r="S942" s="191"/>
      <c r="T942" s="197"/>
      <c r="U942" s="197"/>
      <c r="V942" s="437"/>
      <c r="W942" s="199"/>
      <c r="X942" s="199"/>
      <c r="Y942" s="437"/>
      <c r="Z942" s="199"/>
      <c r="AA942" s="199"/>
      <c r="AB942" s="437"/>
      <c r="AC942" s="174"/>
      <c r="AD942" s="202"/>
      <c r="AE942" s="175"/>
      <c r="AF942" s="173"/>
      <c r="AG942" s="174"/>
      <c r="AH942" s="184"/>
      <c r="AI942" s="184"/>
      <c r="AJ942" s="197"/>
    </row>
    <row r="943" spans="2:36" s="63" customFormat="1" ht="48.65" customHeight="1" x14ac:dyDescent="0.35">
      <c r="B943" s="167" t="s">
        <v>948</v>
      </c>
      <c r="C943" s="183" t="s">
        <v>955</v>
      </c>
      <c r="D943" s="173" t="s">
        <v>66</v>
      </c>
      <c r="E943" s="195" t="s">
        <v>67</v>
      </c>
      <c r="F943" s="182" t="s">
        <v>132</v>
      </c>
      <c r="G943" s="182" t="s">
        <v>69</v>
      </c>
      <c r="H943" s="159" t="s">
        <v>70</v>
      </c>
      <c r="I943" s="173" t="s">
        <v>98</v>
      </c>
      <c r="J943" s="9" t="s">
        <v>113</v>
      </c>
      <c r="K943" s="30" t="s">
        <v>114</v>
      </c>
      <c r="L943" s="6" t="s">
        <v>115</v>
      </c>
      <c r="M943" s="10">
        <v>1</v>
      </c>
      <c r="N943" s="183" t="s">
        <v>700</v>
      </c>
      <c r="O943" s="183" t="s">
        <v>952</v>
      </c>
      <c r="P943" s="422" t="s">
        <v>75</v>
      </c>
      <c r="Q943" s="422" t="s">
        <v>76</v>
      </c>
      <c r="R943" s="422" t="s">
        <v>77</v>
      </c>
      <c r="S943" s="191" t="s">
        <v>109</v>
      </c>
      <c r="T943" s="197">
        <f t="shared" ref="T943" si="13">V943+Y943</f>
        <v>75970</v>
      </c>
      <c r="U943" s="197">
        <f>+T943/M944</f>
        <v>75970</v>
      </c>
      <c r="V943" s="450">
        <v>64574.5</v>
      </c>
      <c r="W943" s="199" t="s">
        <v>98</v>
      </c>
      <c r="X943" s="199" t="s">
        <v>98</v>
      </c>
      <c r="Y943" s="450">
        <v>11395.5</v>
      </c>
      <c r="Z943" s="199" t="s">
        <v>98</v>
      </c>
      <c r="AA943" s="199" t="s">
        <v>98</v>
      </c>
      <c r="AB943" s="450">
        <v>28098.49</v>
      </c>
      <c r="AC943" s="174" t="s">
        <v>80</v>
      </c>
      <c r="AD943" s="211" t="s">
        <v>98</v>
      </c>
      <c r="AE943" s="199">
        <f>+V943+Y943</f>
        <v>75970</v>
      </c>
      <c r="AF943" s="197" t="s">
        <v>98</v>
      </c>
      <c r="AG943" s="199" t="s">
        <v>33</v>
      </c>
      <c r="AH943" s="184" t="s">
        <v>382</v>
      </c>
      <c r="AI943" s="184" t="s">
        <v>261</v>
      </c>
      <c r="AJ943" s="189"/>
    </row>
    <row r="944" spans="2:36" s="63" customFormat="1" ht="65" x14ac:dyDescent="0.35">
      <c r="B944" s="168"/>
      <c r="C944" s="183"/>
      <c r="D944" s="173"/>
      <c r="E944" s="192"/>
      <c r="F944" s="182"/>
      <c r="G944" s="182"/>
      <c r="H944" s="23"/>
      <c r="I944" s="173"/>
      <c r="J944" s="9" t="s">
        <v>116</v>
      </c>
      <c r="K944" s="30" t="s">
        <v>117</v>
      </c>
      <c r="L944" s="6" t="s">
        <v>85</v>
      </c>
      <c r="M944" s="10">
        <v>1</v>
      </c>
      <c r="N944" s="183"/>
      <c r="O944" s="183"/>
      <c r="P944" s="423"/>
      <c r="Q944" s="423"/>
      <c r="R944" s="423"/>
      <c r="S944" s="191"/>
      <c r="T944" s="197"/>
      <c r="U944" s="197"/>
      <c r="V944" s="450"/>
      <c r="W944" s="199"/>
      <c r="X944" s="199"/>
      <c r="Y944" s="450"/>
      <c r="Z944" s="199"/>
      <c r="AA944" s="199"/>
      <c r="AB944" s="450"/>
      <c r="AC944" s="174"/>
      <c r="AD944" s="201"/>
      <c r="AE944" s="199"/>
      <c r="AF944" s="197"/>
      <c r="AG944" s="199"/>
      <c r="AH944" s="184"/>
      <c r="AI944" s="184"/>
      <c r="AJ944" s="198"/>
    </row>
    <row r="945" spans="2:45" s="63" customFormat="1" ht="52" x14ac:dyDescent="0.35">
      <c r="B945" s="168"/>
      <c r="C945" s="183"/>
      <c r="D945" s="173"/>
      <c r="E945" s="192"/>
      <c r="F945" s="182"/>
      <c r="G945" s="182"/>
      <c r="H945" s="23"/>
      <c r="I945" s="173"/>
      <c r="J945" s="9" t="s">
        <v>216</v>
      </c>
      <c r="K945" s="30" t="s">
        <v>118</v>
      </c>
      <c r="L945" s="6" t="s">
        <v>119</v>
      </c>
      <c r="M945" s="10">
        <v>1</v>
      </c>
      <c r="N945" s="183"/>
      <c r="O945" s="183"/>
      <c r="P945" s="423"/>
      <c r="Q945" s="423"/>
      <c r="R945" s="423"/>
      <c r="S945" s="191"/>
      <c r="T945" s="197"/>
      <c r="U945" s="197"/>
      <c r="V945" s="450"/>
      <c r="W945" s="199"/>
      <c r="X945" s="199"/>
      <c r="Y945" s="450"/>
      <c r="Z945" s="199"/>
      <c r="AA945" s="199"/>
      <c r="AB945" s="450"/>
      <c r="AC945" s="174"/>
      <c r="AD945" s="201"/>
      <c r="AE945" s="199"/>
      <c r="AF945" s="197"/>
      <c r="AG945" s="199"/>
      <c r="AH945" s="184"/>
      <c r="AI945" s="184"/>
      <c r="AJ945" s="198"/>
    </row>
    <row r="946" spans="2:45" s="63" customFormat="1" ht="48.65" customHeight="1" x14ac:dyDescent="0.35">
      <c r="B946" s="169"/>
      <c r="C946" s="183"/>
      <c r="D946" s="173"/>
      <c r="E946" s="193"/>
      <c r="F946" s="182"/>
      <c r="G946" s="182"/>
      <c r="H946" s="160"/>
      <c r="I946" s="173"/>
      <c r="J946" s="9" t="s">
        <v>120</v>
      </c>
      <c r="K946" s="30" t="s">
        <v>121</v>
      </c>
      <c r="L946" s="6" t="s">
        <v>119</v>
      </c>
      <c r="M946" s="10">
        <v>1</v>
      </c>
      <c r="N946" s="449"/>
      <c r="O946" s="449"/>
      <c r="P946" s="424"/>
      <c r="Q946" s="424"/>
      <c r="R946" s="424"/>
      <c r="S946" s="191"/>
      <c r="T946" s="197"/>
      <c r="U946" s="197"/>
      <c r="V946" s="450"/>
      <c r="W946" s="199"/>
      <c r="X946" s="199"/>
      <c r="Y946" s="450"/>
      <c r="Z946" s="199"/>
      <c r="AA946" s="199"/>
      <c r="AB946" s="450"/>
      <c r="AC946" s="174"/>
      <c r="AD946" s="202"/>
      <c r="AE946" s="199"/>
      <c r="AF946" s="197"/>
      <c r="AG946" s="199"/>
      <c r="AH946" s="184"/>
      <c r="AI946" s="184"/>
      <c r="AJ946" s="190"/>
    </row>
    <row r="947" spans="2:45" ht="117" x14ac:dyDescent="0.3">
      <c r="B947" s="169" t="s">
        <v>684</v>
      </c>
      <c r="C947" s="169" t="s">
        <v>654</v>
      </c>
      <c r="D947" s="169" t="s">
        <v>106</v>
      </c>
      <c r="E947" s="193" t="s">
        <v>67</v>
      </c>
      <c r="F947" s="193" t="s">
        <v>134</v>
      </c>
      <c r="G947" s="193" t="s">
        <v>147</v>
      </c>
      <c r="H947" s="167" t="s">
        <v>70</v>
      </c>
      <c r="I947" s="169" t="s">
        <v>79</v>
      </c>
      <c r="J947" s="102" t="s">
        <v>215</v>
      </c>
      <c r="K947" s="5" t="s">
        <v>107</v>
      </c>
      <c r="L947" s="5" t="s">
        <v>86</v>
      </c>
      <c r="M947" s="5">
        <v>40</v>
      </c>
      <c r="N947" s="196" t="s">
        <v>108</v>
      </c>
      <c r="O947" s="210" t="s">
        <v>655</v>
      </c>
      <c r="P947" s="169" t="s">
        <v>75</v>
      </c>
      <c r="Q947" s="169" t="s">
        <v>76</v>
      </c>
      <c r="R947" s="172" t="s">
        <v>77</v>
      </c>
      <c r="S947" s="172" t="s">
        <v>109</v>
      </c>
      <c r="T947" s="190">
        <f>Y947+V947</f>
        <v>343000</v>
      </c>
      <c r="U947" s="190" t="s">
        <v>98</v>
      </c>
      <c r="V947" s="188">
        <v>291550</v>
      </c>
      <c r="W947" s="188" t="s">
        <v>98</v>
      </c>
      <c r="X947" s="188" t="s">
        <v>79</v>
      </c>
      <c r="Y947" s="188">
        <v>51450</v>
      </c>
      <c r="Z947" s="188" t="s">
        <v>98</v>
      </c>
      <c r="AA947" s="188" t="s">
        <v>79</v>
      </c>
      <c r="AB947" s="429">
        <v>65333.33</v>
      </c>
      <c r="AC947" s="196" t="s">
        <v>149</v>
      </c>
      <c r="AD947" s="201" t="s">
        <v>98</v>
      </c>
      <c r="AE947" s="202">
        <f>+V947+Y947</f>
        <v>343000</v>
      </c>
      <c r="AF947" s="169" t="s">
        <v>79</v>
      </c>
      <c r="AG947" s="196" t="s">
        <v>33</v>
      </c>
      <c r="AH947" s="196" t="s">
        <v>161</v>
      </c>
      <c r="AI947" s="196" t="s">
        <v>162</v>
      </c>
      <c r="AJ947" s="190"/>
    </row>
    <row r="948" spans="2:45" ht="52" x14ac:dyDescent="0.3">
      <c r="B948" s="173"/>
      <c r="C948" s="173"/>
      <c r="D948" s="173"/>
      <c r="E948" s="182"/>
      <c r="F948" s="182"/>
      <c r="G948" s="182"/>
      <c r="H948" s="168"/>
      <c r="I948" s="173"/>
      <c r="J948" s="9" t="s">
        <v>111</v>
      </c>
      <c r="K948" s="6" t="s">
        <v>112</v>
      </c>
      <c r="L948" s="6" t="s">
        <v>85</v>
      </c>
      <c r="M948" s="6">
        <v>1</v>
      </c>
      <c r="N948" s="174"/>
      <c r="O948" s="186"/>
      <c r="P948" s="173"/>
      <c r="Q948" s="173"/>
      <c r="R948" s="191"/>
      <c r="S948" s="191"/>
      <c r="T948" s="197"/>
      <c r="U948" s="197"/>
      <c r="V948" s="199"/>
      <c r="W948" s="199"/>
      <c r="X948" s="199"/>
      <c r="Y948" s="199"/>
      <c r="Z948" s="199"/>
      <c r="AA948" s="199"/>
      <c r="AB948" s="437"/>
      <c r="AC948" s="174"/>
      <c r="AD948" s="201"/>
      <c r="AE948" s="175"/>
      <c r="AF948" s="173"/>
      <c r="AG948" s="174"/>
      <c r="AH948" s="174"/>
      <c r="AI948" s="174"/>
      <c r="AJ948" s="197"/>
    </row>
    <row r="949" spans="2:45" ht="39" x14ac:dyDescent="0.3">
      <c r="B949" s="173"/>
      <c r="C949" s="173"/>
      <c r="D949" s="173"/>
      <c r="E949" s="182"/>
      <c r="F949" s="182"/>
      <c r="G949" s="182"/>
      <c r="H949" s="169"/>
      <c r="I949" s="173"/>
      <c r="J949" s="9" t="s">
        <v>127</v>
      </c>
      <c r="K949" s="6" t="s">
        <v>128</v>
      </c>
      <c r="L949" s="6" t="s">
        <v>85</v>
      </c>
      <c r="M949" s="10">
        <v>250</v>
      </c>
      <c r="N949" s="174"/>
      <c r="O949" s="186"/>
      <c r="P949" s="173"/>
      <c r="Q949" s="173"/>
      <c r="R949" s="191"/>
      <c r="S949" s="191"/>
      <c r="T949" s="197"/>
      <c r="U949" s="197"/>
      <c r="V949" s="199"/>
      <c r="W949" s="199"/>
      <c r="X949" s="199"/>
      <c r="Y949" s="199"/>
      <c r="Z949" s="199"/>
      <c r="AA949" s="199"/>
      <c r="AB949" s="437"/>
      <c r="AC949" s="174"/>
      <c r="AD949" s="202"/>
      <c r="AE949" s="175"/>
      <c r="AF949" s="173"/>
      <c r="AG949" s="174"/>
      <c r="AH949" s="174"/>
      <c r="AI949" s="174"/>
      <c r="AJ949" s="197"/>
    </row>
    <row r="950" spans="2:45" ht="52" x14ac:dyDescent="0.3">
      <c r="B950" s="173" t="s">
        <v>685</v>
      </c>
      <c r="C950" s="173" t="s">
        <v>656</v>
      </c>
      <c r="D950" s="173" t="s">
        <v>106</v>
      </c>
      <c r="E950" s="182" t="s">
        <v>67</v>
      </c>
      <c r="F950" s="182" t="s">
        <v>134</v>
      </c>
      <c r="G950" s="182" t="s">
        <v>147</v>
      </c>
      <c r="H950" s="167" t="s">
        <v>70</v>
      </c>
      <c r="I950" s="173" t="s">
        <v>98</v>
      </c>
      <c r="J950" s="97" t="s">
        <v>111</v>
      </c>
      <c r="K950" s="13" t="s">
        <v>112</v>
      </c>
      <c r="L950" s="13" t="s">
        <v>85</v>
      </c>
      <c r="M950" s="13">
        <v>1</v>
      </c>
      <c r="N950" s="178" t="s">
        <v>108</v>
      </c>
      <c r="O950" s="168" t="s">
        <v>655</v>
      </c>
      <c r="P950" s="173" t="s">
        <v>75</v>
      </c>
      <c r="Q950" s="173" t="s">
        <v>76</v>
      </c>
      <c r="R950" s="173" t="s">
        <v>77</v>
      </c>
      <c r="S950" s="425" t="s">
        <v>109</v>
      </c>
      <c r="T950" s="198">
        <f t="shared" ref="T950" si="14">V950+Y950</f>
        <v>147000</v>
      </c>
      <c r="U950" s="198" t="s">
        <v>98</v>
      </c>
      <c r="V950" s="200">
        <v>124950</v>
      </c>
      <c r="W950" s="420" t="s">
        <v>98</v>
      </c>
      <c r="X950" s="199" t="s">
        <v>98</v>
      </c>
      <c r="Y950" s="200">
        <v>22050</v>
      </c>
      <c r="Z950" s="200" t="s">
        <v>98</v>
      </c>
      <c r="AA950" s="200" t="s">
        <v>79</v>
      </c>
      <c r="AB950" s="200">
        <v>28000</v>
      </c>
      <c r="AC950" s="179" t="s">
        <v>149</v>
      </c>
      <c r="AD950" s="211" t="s">
        <v>98</v>
      </c>
      <c r="AE950" s="201">
        <f>+V950+Y950</f>
        <v>147000</v>
      </c>
      <c r="AF950" s="168" t="s">
        <v>79</v>
      </c>
      <c r="AG950" s="179" t="s">
        <v>33</v>
      </c>
      <c r="AH950" s="196" t="s">
        <v>164</v>
      </c>
      <c r="AI950" s="196" t="s">
        <v>165</v>
      </c>
      <c r="AJ950" s="197"/>
    </row>
    <row r="951" spans="2:45" ht="55.5" customHeight="1" x14ac:dyDescent="0.3">
      <c r="B951" s="173"/>
      <c r="C951" s="173"/>
      <c r="D951" s="173"/>
      <c r="E951" s="182"/>
      <c r="F951" s="182"/>
      <c r="G951" s="182"/>
      <c r="H951" s="169"/>
      <c r="I951" s="173"/>
      <c r="J951" s="9" t="s">
        <v>127</v>
      </c>
      <c r="K951" s="6" t="s">
        <v>128</v>
      </c>
      <c r="L951" s="6" t="s">
        <v>85</v>
      </c>
      <c r="M951" s="10">
        <v>108</v>
      </c>
      <c r="N951" s="196"/>
      <c r="O951" s="173"/>
      <c r="P951" s="173"/>
      <c r="Q951" s="173"/>
      <c r="R951" s="173"/>
      <c r="S951" s="426"/>
      <c r="T951" s="197"/>
      <c r="U951" s="197"/>
      <c r="V951" s="199"/>
      <c r="W951" s="421"/>
      <c r="X951" s="199"/>
      <c r="Y951" s="199"/>
      <c r="Z951" s="199"/>
      <c r="AA951" s="199"/>
      <c r="AB951" s="199"/>
      <c r="AC951" s="174"/>
      <c r="AD951" s="202"/>
      <c r="AE951" s="175"/>
      <c r="AF951" s="173"/>
      <c r="AG951" s="174"/>
      <c r="AH951" s="174"/>
      <c r="AI951" s="174"/>
      <c r="AJ951" s="197"/>
    </row>
    <row r="952" spans="2:45" ht="52" x14ac:dyDescent="0.3">
      <c r="B952" s="173" t="s">
        <v>686</v>
      </c>
      <c r="C952" s="173" t="s">
        <v>657</v>
      </c>
      <c r="D952" s="173" t="s">
        <v>106</v>
      </c>
      <c r="E952" s="182" t="s">
        <v>67</v>
      </c>
      <c r="F952" s="182" t="s">
        <v>134</v>
      </c>
      <c r="G952" s="182" t="s">
        <v>147</v>
      </c>
      <c r="H952" s="167" t="s">
        <v>70</v>
      </c>
      <c r="I952" s="173" t="s">
        <v>98</v>
      </c>
      <c r="J952" s="102" t="s">
        <v>111</v>
      </c>
      <c r="K952" s="5" t="s">
        <v>112</v>
      </c>
      <c r="L952" s="5" t="s">
        <v>85</v>
      </c>
      <c r="M952" s="29">
        <v>2</v>
      </c>
      <c r="N952" s="174" t="s">
        <v>108</v>
      </c>
      <c r="O952" s="186" t="s">
        <v>655</v>
      </c>
      <c r="P952" s="173" t="s">
        <v>75</v>
      </c>
      <c r="Q952" s="173" t="s">
        <v>76</v>
      </c>
      <c r="R952" s="173" t="s">
        <v>77</v>
      </c>
      <c r="S952" s="191" t="s">
        <v>109</v>
      </c>
      <c r="T952" s="197">
        <f t="shared" ref="T952:T954" si="15">V952+Y952</f>
        <v>72000</v>
      </c>
      <c r="U952" s="197" t="s">
        <v>98</v>
      </c>
      <c r="V952" s="199">
        <v>61200</v>
      </c>
      <c r="W952" s="187" t="s">
        <v>98</v>
      </c>
      <c r="X952" s="187" t="s">
        <v>98</v>
      </c>
      <c r="Y952" s="199">
        <v>10800</v>
      </c>
      <c r="Z952" s="199" t="s">
        <v>98</v>
      </c>
      <c r="AA952" s="199" t="s">
        <v>79</v>
      </c>
      <c r="AB952" s="199">
        <v>13714.29</v>
      </c>
      <c r="AC952" s="174" t="s">
        <v>149</v>
      </c>
      <c r="AD952" s="211" t="s">
        <v>98</v>
      </c>
      <c r="AE952" s="175">
        <f>+V952+Y952</f>
        <v>72000</v>
      </c>
      <c r="AF952" s="173" t="s">
        <v>79</v>
      </c>
      <c r="AG952" s="174" t="s">
        <v>33</v>
      </c>
      <c r="AH952" s="174" t="s">
        <v>382</v>
      </c>
      <c r="AI952" s="174" t="s">
        <v>261</v>
      </c>
      <c r="AJ952" s="197"/>
    </row>
    <row r="953" spans="2:45" ht="100" customHeight="1" x14ac:dyDescent="0.3">
      <c r="B953" s="173"/>
      <c r="C953" s="173"/>
      <c r="D953" s="173"/>
      <c r="E953" s="182"/>
      <c r="F953" s="182"/>
      <c r="G953" s="182"/>
      <c r="H953" s="169"/>
      <c r="I953" s="173"/>
      <c r="J953" s="9" t="s">
        <v>127</v>
      </c>
      <c r="K953" s="6" t="s">
        <v>128</v>
      </c>
      <c r="L953" s="6" t="s">
        <v>85</v>
      </c>
      <c r="M953" s="69">
        <v>2</v>
      </c>
      <c r="N953" s="174"/>
      <c r="O953" s="186"/>
      <c r="P953" s="173"/>
      <c r="Q953" s="173"/>
      <c r="R953" s="173"/>
      <c r="S953" s="191"/>
      <c r="T953" s="197"/>
      <c r="U953" s="197"/>
      <c r="V953" s="199"/>
      <c r="W953" s="188"/>
      <c r="X953" s="188"/>
      <c r="Y953" s="199"/>
      <c r="Z953" s="199"/>
      <c r="AA953" s="199"/>
      <c r="AB953" s="199"/>
      <c r="AC953" s="174"/>
      <c r="AD953" s="202"/>
      <c r="AE953" s="175"/>
      <c r="AF953" s="173"/>
      <c r="AG953" s="174"/>
      <c r="AH953" s="174"/>
      <c r="AI953" s="174"/>
      <c r="AJ953" s="197"/>
    </row>
    <row r="954" spans="2:45" ht="57" customHeight="1" x14ac:dyDescent="0.3">
      <c r="B954" s="169" t="s">
        <v>687</v>
      </c>
      <c r="C954" s="169" t="s">
        <v>658</v>
      </c>
      <c r="D954" s="168" t="s">
        <v>106</v>
      </c>
      <c r="E954" s="195" t="s">
        <v>67</v>
      </c>
      <c r="F954" s="193" t="s">
        <v>132</v>
      </c>
      <c r="G954" s="193" t="s">
        <v>69</v>
      </c>
      <c r="H954" s="167" t="s">
        <v>70</v>
      </c>
      <c r="I954" s="169" t="s">
        <v>98</v>
      </c>
      <c r="J954" s="9" t="s">
        <v>113</v>
      </c>
      <c r="K954" s="30" t="s">
        <v>114</v>
      </c>
      <c r="L954" s="6" t="s">
        <v>115</v>
      </c>
      <c r="M954" s="6">
        <v>2</v>
      </c>
      <c r="N954" s="174" t="s">
        <v>108</v>
      </c>
      <c r="O954" s="186" t="s">
        <v>659</v>
      </c>
      <c r="P954" s="422" t="s">
        <v>75</v>
      </c>
      <c r="Q954" s="422" t="s">
        <v>76</v>
      </c>
      <c r="R954" s="422" t="s">
        <v>77</v>
      </c>
      <c r="S954" s="191" t="s">
        <v>109</v>
      </c>
      <c r="T954" s="197">
        <f t="shared" si="15"/>
        <v>138000</v>
      </c>
      <c r="U954" s="197" t="s">
        <v>98</v>
      </c>
      <c r="V954" s="199">
        <v>117300</v>
      </c>
      <c r="W954" s="199" t="s">
        <v>98</v>
      </c>
      <c r="X954" s="199" t="s">
        <v>98</v>
      </c>
      <c r="Y954" s="199">
        <v>20700</v>
      </c>
      <c r="Z954" s="199" t="s">
        <v>98</v>
      </c>
      <c r="AA954" s="199" t="s">
        <v>98</v>
      </c>
      <c r="AB954" s="199">
        <v>26285.71</v>
      </c>
      <c r="AC954" s="174" t="s">
        <v>80</v>
      </c>
      <c r="AD954" s="211" t="s">
        <v>98</v>
      </c>
      <c r="AE954" s="199">
        <f>+V954+Y954</f>
        <v>138000</v>
      </c>
      <c r="AF954" s="197" t="s">
        <v>98</v>
      </c>
      <c r="AG954" s="199" t="s">
        <v>33</v>
      </c>
      <c r="AH954" s="199" t="s">
        <v>262</v>
      </c>
      <c r="AI954" s="199" t="s">
        <v>268</v>
      </c>
      <c r="AJ954" s="197"/>
    </row>
    <row r="955" spans="2:45" ht="70.5" customHeight="1" x14ac:dyDescent="0.3">
      <c r="B955" s="173"/>
      <c r="C955" s="173"/>
      <c r="D955" s="168"/>
      <c r="E955" s="192"/>
      <c r="F955" s="182"/>
      <c r="G955" s="182"/>
      <c r="H955" s="168"/>
      <c r="I955" s="173"/>
      <c r="J955" s="9" t="s">
        <v>116</v>
      </c>
      <c r="K955" s="30" t="s">
        <v>117</v>
      </c>
      <c r="L955" s="6" t="s">
        <v>85</v>
      </c>
      <c r="M955" s="6">
        <v>2</v>
      </c>
      <c r="N955" s="174"/>
      <c r="O955" s="186"/>
      <c r="P955" s="423"/>
      <c r="Q955" s="423"/>
      <c r="R955" s="423"/>
      <c r="S955" s="191"/>
      <c r="T955" s="197"/>
      <c r="U955" s="197"/>
      <c r="V955" s="199"/>
      <c r="W955" s="199"/>
      <c r="X955" s="199"/>
      <c r="Y955" s="199"/>
      <c r="Z955" s="199"/>
      <c r="AA955" s="199"/>
      <c r="AB955" s="199"/>
      <c r="AC955" s="174"/>
      <c r="AD955" s="201"/>
      <c r="AE955" s="199"/>
      <c r="AF955" s="197"/>
      <c r="AG955" s="199"/>
      <c r="AH955" s="199"/>
      <c r="AI955" s="199"/>
      <c r="AJ955" s="197"/>
    </row>
    <row r="956" spans="2:45" ht="52" x14ac:dyDescent="0.3">
      <c r="B956" s="173"/>
      <c r="C956" s="173"/>
      <c r="D956" s="168"/>
      <c r="E956" s="192"/>
      <c r="F956" s="182"/>
      <c r="G956" s="182"/>
      <c r="H956" s="168"/>
      <c r="I956" s="173"/>
      <c r="J956" s="9" t="s">
        <v>216</v>
      </c>
      <c r="K956" s="30" t="s">
        <v>118</v>
      </c>
      <c r="L956" s="6" t="s">
        <v>119</v>
      </c>
      <c r="M956" s="6">
        <v>2</v>
      </c>
      <c r="N956" s="174"/>
      <c r="O956" s="186"/>
      <c r="P956" s="423"/>
      <c r="Q956" s="423"/>
      <c r="R956" s="423"/>
      <c r="S956" s="191"/>
      <c r="T956" s="197"/>
      <c r="U956" s="197"/>
      <c r="V956" s="199"/>
      <c r="W956" s="199"/>
      <c r="X956" s="199"/>
      <c r="Y956" s="199"/>
      <c r="Z956" s="199"/>
      <c r="AA956" s="199"/>
      <c r="AB956" s="199"/>
      <c r="AC956" s="174"/>
      <c r="AD956" s="201"/>
      <c r="AE956" s="199"/>
      <c r="AF956" s="197"/>
      <c r="AG956" s="199"/>
      <c r="AH956" s="199"/>
      <c r="AI956" s="199"/>
      <c r="AJ956" s="197"/>
    </row>
    <row r="957" spans="2:45" ht="68.5" customHeight="1" x14ac:dyDescent="0.3">
      <c r="B957" s="167"/>
      <c r="C957" s="167"/>
      <c r="D957" s="168"/>
      <c r="E957" s="193"/>
      <c r="F957" s="195"/>
      <c r="G957" s="195"/>
      <c r="H957" s="169"/>
      <c r="I957" s="167"/>
      <c r="J957" s="25" t="s">
        <v>120</v>
      </c>
      <c r="K957" s="58" t="s">
        <v>121</v>
      </c>
      <c r="L957" s="4" t="s">
        <v>119</v>
      </c>
      <c r="M957" s="4">
        <v>2</v>
      </c>
      <c r="N957" s="178"/>
      <c r="O957" s="208"/>
      <c r="P957" s="424"/>
      <c r="Q957" s="424"/>
      <c r="R957" s="424"/>
      <c r="S957" s="170"/>
      <c r="T957" s="189"/>
      <c r="U957" s="189"/>
      <c r="V957" s="187"/>
      <c r="W957" s="187"/>
      <c r="X957" s="187"/>
      <c r="Y957" s="187"/>
      <c r="Z957" s="187"/>
      <c r="AA957" s="187"/>
      <c r="AB957" s="187"/>
      <c r="AC957" s="178"/>
      <c r="AD957" s="201"/>
      <c r="AE957" s="187"/>
      <c r="AF957" s="189"/>
      <c r="AG957" s="187"/>
      <c r="AH957" s="187"/>
      <c r="AI957" s="187"/>
      <c r="AJ957" s="189"/>
    </row>
    <row r="958" spans="2:45" ht="132" customHeight="1" x14ac:dyDescent="0.3">
      <c r="B958" s="446" t="s">
        <v>918</v>
      </c>
      <c r="C958" s="173" t="s">
        <v>939</v>
      </c>
      <c r="D958" s="446" t="s">
        <v>66</v>
      </c>
      <c r="E958" s="195" t="s">
        <v>67</v>
      </c>
      <c r="F958" s="182" t="s">
        <v>134</v>
      </c>
      <c r="G958" s="182" t="s">
        <v>147</v>
      </c>
      <c r="H958" s="167" t="s">
        <v>70</v>
      </c>
      <c r="I958" s="173" t="s">
        <v>79</v>
      </c>
      <c r="J958" s="9" t="s">
        <v>215</v>
      </c>
      <c r="K958" s="6" t="s">
        <v>107</v>
      </c>
      <c r="L958" s="6" t="s">
        <v>86</v>
      </c>
      <c r="M958" s="6">
        <v>40</v>
      </c>
      <c r="N958" s="174" t="s">
        <v>108</v>
      </c>
      <c r="O958" s="183" t="s">
        <v>945</v>
      </c>
      <c r="P958" s="173" t="s">
        <v>75</v>
      </c>
      <c r="Q958" s="173" t="s">
        <v>76</v>
      </c>
      <c r="R958" s="191" t="s">
        <v>77</v>
      </c>
      <c r="S958" s="191" t="s">
        <v>109</v>
      </c>
      <c r="T958" s="197">
        <f>Y958+V958</f>
        <v>176030.24000000002</v>
      </c>
      <c r="U958" s="197" t="s">
        <v>98</v>
      </c>
      <c r="V958" s="250">
        <v>149625.70000000001</v>
      </c>
      <c r="W958" s="199" t="s">
        <v>98</v>
      </c>
      <c r="X958" s="199" t="s">
        <v>79</v>
      </c>
      <c r="Y958" s="250">
        <v>26404.54</v>
      </c>
      <c r="Z958" s="199" t="s">
        <v>98</v>
      </c>
      <c r="AA958" s="199" t="s">
        <v>79</v>
      </c>
      <c r="AB958" s="174">
        <v>14272.73</v>
      </c>
      <c r="AC958" s="174" t="s">
        <v>149</v>
      </c>
      <c r="AD958" s="211" t="s">
        <v>98</v>
      </c>
      <c r="AE958" s="175">
        <f>+V958+Y958</f>
        <v>176030.24000000002</v>
      </c>
      <c r="AF958" s="173" t="s">
        <v>79</v>
      </c>
      <c r="AG958" s="174" t="s">
        <v>33</v>
      </c>
      <c r="AH958" s="435" t="s">
        <v>162</v>
      </c>
      <c r="AI958" s="436" t="s">
        <v>180</v>
      </c>
      <c r="AJ958" s="197"/>
      <c r="AS958" s="161"/>
    </row>
    <row r="959" spans="2:45" ht="68.5" customHeight="1" x14ac:dyDescent="0.3">
      <c r="B959" s="446"/>
      <c r="C959" s="173"/>
      <c r="D959" s="446"/>
      <c r="E959" s="192"/>
      <c r="F959" s="182"/>
      <c r="G959" s="182"/>
      <c r="H959" s="168"/>
      <c r="I959" s="173"/>
      <c r="J959" s="9" t="s">
        <v>111</v>
      </c>
      <c r="K959" s="6" t="s">
        <v>112</v>
      </c>
      <c r="L959" s="6" t="s">
        <v>85</v>
      </c>
      <c r="M959" s="6">
        <v>3</v>
      </c>
      <c r="N959" s="174"/>
      <c r="O959" s="183"/>
      <c r="P959" s="173"/>
      <c r="Q959" s="173"/>
      <c r="R959" s="191"/>
      <c r="S959" s="191"/>
      <c r="T959" s="197"/>
      <c r="U959" s="197"/>
      <c r="V959" s="250"/>
      <c r="W959" s="199"/>
      <c r="X959" s="199"/>
      <c r="Y959" s="250"/>
      <c r="Z959" s="199"/>
      <c r="AA959" s="199"/>
      <c r="AB959" s="174"/>
      <c r="AC959" s="174"/>
      <c r="AD959" s="201"/>
      <c r="AE959" s="175"/>
      <c r="AF959" s="173"/>
      <c r="AG959" s="174"/>
      <c r="AH959" s="436"/>
      <c r="AI959" s="436"/>
      <c r="AJ959" s="197"/>
      <c r="AS959" s="161"/>
    </row>
    <row r="960" spans="2:45" ht="166" customHeight="1" x14ac:dyDescent="0.3">
      <c r="B960" s="446"/>
      <c r="C960" s="173"/>
      <c r="D960" s="447"/>
      <c r="E960" s="192"/>
      <c r="F960" s="182"/>
      <c r="G960" s="182"/>
      <c r="H960" s="169"/>
      <c r="I960" s="173"/>
      <c r="J960" s="9" t="s">
        <v>127</v>
      </c>
      <c r="K960" s="6" t="s">
        <v>128</v>
      </c>
      <c r="L960" s="6" t="s">
        <v>85</v>
      </c>
      <c r="M960" s="10">
        <v>120</v>
      </c>
      <c r="N960" s="174"/>
      <c r="O960" s="183"/>
      <c r="P960" s="173"/>
      <c r="Q960" s="173"/>
      <c r="R960" s="191"/>
      <c r="S960" s="191"/>
      <c r="T960" s="197"/>
      <c r="U960" s="197"/>
      <c r="V960" s="250"/>
      <c r="W960" s="199"/>
      <c r="X960" s="199"/>
      <c r="Y960" s="250"/>
      <c r="Z960" s="199"/>
      <c r="AA960" s="199"/>
      <c r="AB960" s="174"/>
      <c r="AC960" s="174"/>
      <c r="AD960" s="202"/>
      <c r="AE960" s="175"/>
      <c r="AF960" s="173"/>
      <c r="AG960" s="174"/>
      <c r="AH960" s="436"/>
      <c r="AI960" s="436"/>
      <c r="AJ960" s="197"/>
    </row>
    <row r="961" spans="2:36" ht="68.5" customHeight="1" x14ac:dyDescent="0.3">
      <c r="B961" s="446" t="s">
        <v>919</v>
      </c>
      <c r="C961" s="173" t="s">
        <v>940</v>
      </c>
      <c r="D961" s="186" t="s">
        <v>66</v>
      </c>
      <c r="E961" s="182" t="s">
        <v>67</v>
      </c>
      <c r="F961" s="182" t="s">
        <v>134</v>
      </c>
      <c r="G961" s="182" t="s">
        <v>147</v>
      </c>
      <c r="H961" s="167" t="s">
        <v>70</v>
      </c>
      <c r="I961" s="173" t="s">
        <v>79</v>
      </c>
      <c r="J961" s="102" t="s">
        <v>215</v>
      </c>
      <c r="K961" s="5" t="s">
        <v>107</v>
      </c>
      <c r="L961" s="5" t="s">
        <v>86</v>
      </c>
      <c r="M961" s="5">
        <v>40</v>
      </c>
      <c r="N961" s="174" t="s">
        <v>108</v>
      </c>
      <c r="O961" s="183" t="s">
        <v>946</v>
      </c>
      <c r="P961" s="173" t="s">
        <v>75</v>
      </c>
      <c r="Q961" s="173" t="s">
        <v>76</v>
      </c>
      <c r="R961" s="191" t="s">
        <v>77</v>
      </c>
      <c r="S961" s="191" t="s">
        <v>109</v>
      </c>
      <c r="T961" s="197">
        <f>Y961+V961</f>
        <v>209210.34999999998</v>
      </c>
      <c r="U961" s="197" t="s">
        <v>98</v>
      </c>
      <c r="V961" s="250">
        <v>177828.8</v>
      </c>
      <c r="W961" s="199" t="s">
        <v>98</v>
      </c>
      <c r="X961" s="199" t="s">
        <v>79</v>
      </c>
      <c r="Y961" s="250">
        <v>31381.55</v>
      </c>
      <c r="Z961" s="199" t="s">
        <v>98</v>
      </c>
      <c r="AA961" s="199" t="s">
        <v>79</v>
      </c>
      <c r="AB961" s="176">
        <v>16963.009999999998</v>
      </c>
      <c r="AC961" s="174" t="s">
        <v>149</v>
      </c>
      <c r="AD961" s="211" t="s">
        <v>98</v>
      </c>
      <c r="AE961" s="175">
        <f>+V961+Y961</f>
        <v>209210.34999999998</v>
      </c>
      <c r="AF961" s="173" t="s">
        <v>79</v>
      </c>
      <c r="AG961" s="174" t="s">
        <v>33</v>
      </c>
      <c r="AH961" s="448" t="s">
        <v>162</v>
      </c>
      <c r="AI961" s="436" t="s">
        <v>180</v>
      </c>
      <c r="AJ961" s="189"/>
    </row>
    <row r="962" spans="2:36" ht="68.5" customHeight="1" x14ac:dyDescent="0.3">
      <c r="B962" s="446"/>
      <c r="C962" s="173"/>
      <c r="D962" s="186"/>
      <c r="E962" s="182"/>
      <c r="F962" s="182"/>
      <c r="G962" s="182"/>
      <c r="H962" s="168"/>
      <c r="I962" s="173"/>
      <c r="J962" s="9" t="s">
        <v>111</v>
      </c>
      <c r="K962" s="6" t="s">
        <v>112</v>
      </c>
      <c r="L962" s="6" t="s">
        <v>85</v>
      </c>
      <c r="M962" s="6">
        <v>5</v>
      </c>
      <c r="N962" s="174"/>
      <c r="O962" s="183"/>
      <c r="P962" s="173"/>
      <c r="Q962" s="173"/>
      <c r="R962" s="191"/>
      <c r="S962" s="191"/>
      <c r="T962" s="197"/>
      <c r="U962" s="197"/>
      <c r="V962" s="250"/>
      <c r="W962" s="199"/>
      <c r="X962" s="199"/>
      <c r="Y962" s="250"/>
      <c r="Z962" s="199"/>
      <c r="AA962" s="199"/>
      <c r="AB962" s="176"/>
      <c r="AC962" s="174"/>
      <c r="AD962" s="201"/>
      <c r="AE962" s="175"/>
      <c r="AF962" s="173"/>
      <c r="AG962" s="174"/>
      <c r="AH962" s="174"/>
      <c r="AI962" s="436"/>
      <c r="AJ962" s="198"/>
    </row>
    <row r="963" spans="2:36" ht="157" customHeight="1" x14ac:dyDescent="0.3">
      <c r="B963" s="446"/>
      <c r="C963" s="173"/>
      <c r="D963" s="186"/>
      <c r="E963" s="182"/>
      <c r="F963" s="182"/>
      <c r="G963" s="182"/>
      <c r="H963" s="169"/>
      <c r="I963" s="173"/>
      <c r="J963" s="9" t="s">
        <v>127</v>
      </c>
      <c r="K963" s="6" t="s">
        <v>128</v>
      </c>
      <c r="L963" s="6" t="s">
        <v>85</v>
      </c>
      <c r="M963" s="10">
        <v>300</v>
      </c>
      <c r="N963" s="174"/>
      <c r="O963" s="183"/>
      <c r="P963" s="173"/>
      <c r="Q963" s="173"/>
      <c r="R963" s="191"/>
      <c r="S963" s="191"/>
      <c r="T963" s="197"/>
      <c r="U963" s="197"/>
      <c r="V963" s="250"/>
      <c r="W963" s="199"/>
      <c r="X963" s="199"/>
      <c r="Y963" s="250"/>
      <c r="Z963" s="199"/>
      <c r="AA963" s="199"/>
      <c r="AB963" s="176"/>
      <c r="AC963" s="174"/>
      <c r="AD963" s="202"/>
      <c r="AE963" s="175"/>
      <c r="AF963" s="173"/>
      <c r="AG963" s="174"/>
      <c r="AH963" s="174"/>
      <c r="AI963" s="436"/>
      <c r="AJ963" s="190"/>
    </row>
    <row r="964" spans="2:36" ht="68.5" customHeight="1" x14ac:dyDescent="0.3">
      <c r="B964" s="446" t="s">
        <v>922</v>
      </c>
      <c r="C964" s="173" t="s">
        <v>941</v>
      </c>
      <c r="D964" s="173" t="s">
        <v>66</v>
      </c>
      <c r="E964" s="182" t="s">
        <v>67</v>
      </c>
      <c r="F964" s="182" t="s">
        <v>134</v>
      </c>
      <c r="G964" s="182" t="s">
        <v>147</v>
      </c>
      <c r="H964" s="167" t="s">
        <v>70</v>
      </c>
      <c r="I964" s="173" t="s">
        <v>79</v>
      </c>
      <c r="J964" s="102" t="s">
        <v>215</v>
      </c>
      <c r="K964" s="5" t="s">
        <v>107</v>
      </c>
      <c r="L964" s="5" t="s">
        <v>86</v>
      </c>
      <c r="M964" s="5">
        <v>40</v>
      </c>
      <c r="N964" s="174" t="s">
        <v>108</v>
      </c>
      <c r="O964" s="183" t="s">
        <v>946</v>
      </c>
      <c r="P964" s="173" t="s">
        <v>75</v>
      </c>
      <c r="Q964" s="173" t="s">
        <v>76</v>
      </c>
      <c r="R964" s="191" t="s">
        <v>77</v>
      </c>
      <c r="S964" s="191" t="s">
        <v>109</v>
      </c>
      <c r="T964" s="197">
        <f>Y964+V964</f>
        <v>52200</v>
      </c>
      <c r="U964" s="197" t="s">
        <v>98</v>
      </c>
      <c r="V964" s="250">
        <v>44370</v>
      </c>
      <c r="W964" s="199" t="s">
        <v>98</v>
      </c>
      <c r="X964" s="199" t="s">
        <v>79</v>
      </c>
      <c r="Y964" s="250">
        <v>7830</v>
      </c>
      <c r="Z964" s="199" t="s">
        <v>98</v>
      </c>
      <c r="AA964" s="199" t="s">
        <v>79</v>
      </c>
      <c r="AB964" s="174">
        <v>4232.4399999999996</v>
      </c>
      <c r="AC964" s="174" t="s">
        <v>149</v>
      </c>
      <c r="AD964" s="211" t="s">
        <v>98</v>
      </c>
      <c r="AE964" s="175">
        <f>+V964+Y964</f>
        <v>52200</v>
      </c>
      <c r="AF964" s="173" t="s">
        <v>79</v>
      </c>
      <c r="AG964" s="174" t="s">
        <v>33</v>
      </c>
      <c r="AH964" s="436" t="s">
        <v>937</v>
      </c>
      <c r="AI964" s="436" t="s">
        <v>938</v>
      </c>
      <c r="AJ964" s="189"/>
    </row>
    <row r="965" spans="2:36" ht="68.5" customHeight="1" x14ac:dyDescent="0.3">
      <c r="B965" s="446"/>
      <c r="C965" s="173"/>
      <c r="D965" s="173"/>
      <c r="E965" s="182"/>
      <c r="F965" s="182"/>
      <c r="G965" s="182"/>
      <c r="H965" s="168"/>
      <c r="I965" s="173"/>
      <c r="J965" s="9" t="s">
        <v>111</v>
      </c>
      <c r="K965" s="6" t="s">
        <v>112</v>
      </c>
      <c r="L965" s="6" t="s">
        <v>85</v>
      </c>
      <c r="M965" s="6">
        <v>2</v>
      </c>
      <c r="N965" s="174"/>
      <c r="O965" s="183"/>
      <c r="P965" s="173"/>
      <c r="Q965" s="173"/>
      <c r="R965" s="191"/>
      <c r="S965" s="191"/>
      <c r="T965" s="197"/>
      <c r="U965" s="197"/>
      <c r="V965" s="250"/>
      <c r="W965" s="199"/>
      <c r="X965" s="199"/>
      <c r="Y965" s="250"/>
      <c r="Z965" s="199"/>
      <c r="AA965" s="199"/>
      <c r="AB965" s="174"/>
      <c r="AC965" s="174"/>
      <c r="AD965" s="201"/>
      <c r="AE965" s="175"/>
      <c r="AF965" s="173"/>
      <c r="AG965" s="174"/>
      <c r="AH965" s="436"/>
      <c r="AI965" s="436"/>
      <c r="AJ965" s="198"/>
    </row>
    <row r="966" spans="2:36" ht="170.15" customHeight="1" x14ac:dyDescent="0.3">
      <c r="B966" s="446"/>
      <c r="C966" s="173"/>
      <c r="D966" s="173"/>
      <c r="E966" s="182"/>
      <c r="F966" s="182"/>
      <c r="G966" s="182"/>
      <c r="H966" s="169"/>
      <c r="I966" s="173"/>
      <c r="J966" s="9" t="s">
        <v>127</v>
      </c>
      <c r="K966" s="6" t="s">
        <v>128</v>
      </c>
      <c r="L966" s="6" t="s">
        <v>85</v>
      </c>
      <c r="M966" s="10">
        <v>26</v>
      </c>
      <c r="N966" s="174"/>
      <c r="O966" s="183"/>
      <c r="P966" s="173"/>
      <c r="Q966" s="173"/>
      <c r="R966" s="191"/>
      <c r="S966" s="191"/>
      <c r="T966" s="197"/>
      <c r="U966" s="197"/>
      <c r="V966" s="250"/>
      <c r="W966" s="199"/>
      <c r="X966" s="199"/>
      <c r="Y966" s="250"/>
      <c r="Z966" s="199"/>
      <c r="AA966" s="199"/>
      <c r="AB966" s="174"/>
      <c r="AC966" s="174"/>
      <c r="AD966" s="202"/>
      <c r="AE966" s="175"/>
      <c r="AF966" s="173"/>
      <c r="AG966" s="174"/>
      <c r="AH966" s="436"/>
      <c r="AI966" s="436"/>
      <c r="AJ966" s="190"/>
    </row>
    <row r="967" spans="2:36" ht="68.5" customHeight="1" x14ac:dyDescent="0.3">
      <c r="B967" s="446" t="s">
        <v>923</v>
      </c>
      <c r="C967" s="173" t="s">
        <v>942</v>
      </c>
      <c r="D967" s="173" t="s">
        <v>66</v>
      </c>
      <c r="E967" s="182" t="s">
        <v>67</v>
      </c>
      <c r="F967" s="182" t="s">
        <v>134</v>
      </c>
      <c r="G967" s="182" t="s">
        <v>147</v>
      </c>
      <c r="H967" s="167" t="s">
        <v>70</v>
      </c>
      <c r="I967" s="173" t="s">
        <v>79</v>
      </c>
      <c r="J967" s="102" t="s">
        <v>215</v>
      </c>
      <c r="K967" s="5" t="s">
        <v>107</v>
      </c>
      <c r="L967" s="5" t="s">
        <v>86</v>
      </c>
      <c r="M967" s="5">
        <v>40</v>
      </c>
      <c r="N967" s="174" t="s">
        <v>108</v>
      </c>
      <c r="O967" s="183" t="s">
        <v>946</v>
      </c>
      <c r="P967" s="173" t="s">
        <v>75</v>
      </c>
      <c r="Q967" s="173" t="s">
        <v>76</v>
      </c>
      <c r="R967" s="191" t="s">
        <v>77</v>
      </c>
      <c r="S967" s="191" t="s">
        <v>109</v>
      </c>
      <c r="T967" s="197">
        <f>Y967+V967</f>
        <v>16400</v>
      </c>
      <c r="U967" s="197" t="s">
        <v>98</v>
      </c>
      <c r="V967" s="250">
        <v>13940</v>
      </c>
      <c r="W967" s="199" t="s">
        <v>98</v>
      </c>
      <c r="X967" s="199" t="s">
        <v>79</v>
      </c>
      <c r="Y967" s="250">
        <v>2460</v>
      </c>
      <c r="Z967" s="199" t="s">
        <v>98</v>
      </c>
      <c r="AA967" s="199" t="s">
        <v>79</v>
      </c>
      <c r="AB967" s="184">
        <v>1329.73</v>
      </c>
      <c r="AC967" s="174" t="s">
        <v>149</v>
      </c>
      <c r="AD967" s="211" t="s">
        <v>98</v>
      </c>
      <c r="AE967" s="175">
        <f>+V967+Y967</f>
        <v>16400</v>
      </c>
      <c r="AF967" s="173" t="s">
        <v>79</v>
      </c>
      <c r="AG967" s="174" t="s">
        <v>33</v>
      </c>
      <c r="AH967" s="436" t="s">
        <v>937</v>
      </c>
      <c r="AI967" s="436" t="s">
        <v>183</v>
      </c>
      <c r="AJ967" s="189"/>
    </row>
    <row r="968" spans="2:36" ht="68.5" customHeight="1" x14ac:dyDescent="0.3">
      <c r="B968" s="446"/>
      <c r="C968" s="173"/>
      <c r="D968" s="173"/>
      <c r="E968" s="182"/>
      <c r="F968" s="182"/>
      <c r="G968" s="182"/>
      <c r="H968" s="168"/>
      <c r="I968" s="173"/>
      <c r="J968" s="9" t="s">
        <v>111</v>
      </c>
      <c r="K968" s="6" t="s">
        <v>112</v>
      </c>
      <c r="L968" s="6" t="s">
        <v>85</v>
      </c>
      <c r="M968" s="6">
        <v>2</v>
      </c>
      <c r="N968" s="174"/>
      <c r="O968" s="183"/>
      <c r="P968" s="173"/>
      <c r="Q968" s="173"/>
      <c r="R968" s="191"/>
      <c r="S968" s="191"/>
      <c r="T968" s="197"/>
      <c r="U968" s="197"/>
      <c r="V968" s="250"/>
      <c r="W968" s="199"/>
      <c r="X968" s="199"/>
      <c r="Y968" s="250"/>
      <c r="Z968" s="199"/>
      <c r="AA968" s="199"/>
      <c r="AB968" s="184"/>
      <c r="AC968" s="174"/>
      <c r="AD968" s="201"/>
      <c r="AE968" s="175"/>
      <c r="AF968" s="173"/>
      <c r="AG968" s="174"/>
      <c r="AH968" s="436"/>
      <c r="AI968" s="436"/>
      <c r="AJ968" s="198"/>
    </row>
    <row r="969" spans="2:36" ht="161.15" customHeight="1" x14ac:dyDescent="0.3">
      <c r="B969" s="446"/>
      <c r="C969" s="173"/>
      <c r="D969" s="173"/>
      <c r="E969" s="182"/>
      <c r="F969" s="182"/>
      <c r="G969" s="182"/>
      <c r="H969" s="169"/>
      <c r="I969" s="173"/>
      <c r="J969" s="9" t="s">
        <v>127</v>
      </c>
      <c r="K969" s="6" t="s">
        <v>128</v>
      </c>
      <c r="L969" s="6" t="s">
        <v>85</v>
      </c>
      <c r="M969" s="10">
        <v>26</v>
      </c>
      <c r="N969" s="174"/>
      <c r="O969" s="183"/>
      <c r="P969" s="173"/>
      <c r="Q969" s="173"/>
      <c r="R969" s="191"/>
      <c r="S969" s="191"/>
      <c r="T969" s="197"/>
      <c r="U969" s="197"/>
      <c r="V969" s="250"/>
      <c r="W969" s="199"/>
      <c r="X969" s="199"/>
      <c r="Y969" s="250"/>
      <c r="Z969" s="199"/>
      <c r="AA969" s="199"/>
      <c r="AB969" s="184"/>
      <c r="AC969" s="174"/>
      <c r="AD969" s="202"/>
      <c r="AE969" s="175"/>
      <c r="AF969" s="173"/>
      <c r="AG969" s="174"/>
      <c r="AH969" s="436"/>
      <c r="AI969" s="436"/>
      <c r="AJ969" s="190"/>
    </row>
    <row r="970" spans="2:36" ht="128.15" customHeight="1" x14ac:dyDescent="0.3">
      <c r="B970" s="446" t="s">
        <v>920</v>
      </c>
      <c r="C970" s="173" t="s">
        <v>943</v>
      </c>
      <c r="D970" s="173" t="s">
        <v>66</v>
      </c>
      <c r="E970" s="192" t="s">
        <v>67</v>
      </c>
      <c r="F970" s="182" t="s">
        <v>134</v>
      </c>
      <c r="G970" s="182" t="s">
        <v>147</v>
      </c>
      <c r="H970" s="167" t="s">
        <v>70</v>
      </c>
      <c r="I970" s="173" t="s">
        <v>79</v>
      </c>
      <c r="J970" s="102" t="s">
        <v>215</v>
      </c>
      <c r="K970" s="5" t="s">
        <v>107</v>
      </c>
      <c r="L970" s="5" t="s">
        <v>86</v>
      </c>
      <c r="M970" s="5">
        <v>40</v>
      </c>
      <c r="N970" s="174" t="s">
        <v>108</v>
      </c>
      <c r="O970" s="183" t="s">
        <v>946</v>
      </c>
      <c r="P970" s="173" t="s">
        <v>75</v>
      </c>
      <c r="Q970" s="173" t="s">
        <v>76</v>
      </c>
      <c r="R970" s="191" t="s">
        <v>77</v>
      </c>
      <c r="S970" s="191" t="s">
        <v>109</v>
      </c>
      <c r="T970" s="197">
        <f>Y970+V970</f>
        <v>64411.76</v>
      </c>
      <c r="U970" s="197" t="s">
        <v>98</v>
      </c>
      <c r="V970" s="250">
        <v>54750</v>
      </c>
      <c r="W970" s="199" t="s">
        <v>98</v>
      </c>
      <c r="X970" s="199" t="s">
        <v>79</v>
      </c>
      <c r="Y970" s="250">
        <v>9661.76</v>
      </c>
      <c r="Z970" s="199" t="s">
        <v>98</v>
      </c>
      <c r="AA970" s="199" t="s">
        <v>79</v>
      </c>
      <c r="AB970" s="184">
        <v>5222.58</v>
      </c>
      <c r="AC970" s="174" t="s">
        <v>149</v>
      </c>
      <c r="AD970" s="211" t="s">
        <v>98</v>
      </c>
      <c r="AE970" s="175">
        <f>+V970+Y970</f>
        <v>64411.76</v>
      </c>
      <c r="AF970" s="173" t="s">
        <v>79</v>
      </c>
      <c r="AG970" s="174" t="s">
        <v>33</v>
      </c>
      <c r="AH970" s="436" t="s">
        <v>261</v>
      </c>
      <c r="AI970" s="436" t="s">
        <v>262</v>
      </c>
      <c r="AJ970" s="189"/>
    </row>
    <row r="971" spans="2:36" ht="68.5" customHeight="1" x14ac:dyDescent="0.3">
      <c r="B971" s="446"/>
      <c r="C971" s="173"/>
      <c r="D971" s="173"/>
      <c r="E971" s="192"/>
      <c r="F971" s="182"/>
      <c r="G971" s="182"/>
      <c r="H971" s="168"/>
      <c r="I971" s="173"/>
      <c r="J971" s="9" t="s">
        <v>111</v>
      </c>
      <c r="K971" s="6" t="s">
        <v>112</v>
      </c>
      <c r="L971" s="6" t="s">
        <v>85</v>
      </c>
      <c r="M971" s="6">
        <v>3</v>
      </c>
      <c r="N971" s="174"/>
      <c r="O971" s="183"/>
      <c r="P971" s="173"/>
      <c r="Q971" s="173"/>
      <c r="R971" s="191"/>
      <c r="S971" s="191"/>
      <c r="T971" s="197"/>
      <c r="U971" s="197"/>
      <c r="V971" s="250"/>
      <c r="W971" s="199"/>
      <c r="X971" s="199"/>
      <c r="Y971" s="250"/>
      <c r="Z971" s="199"/>
      <c r="AA971" s="199"/>
      <c r="AB971" s="184"/>
      <c r="AC971" s="174"/>
      <c r="AD971" s="201"/>
      <c r="AE971" s="175"/>
      <c r="AF971" s="173"/>
      <c r="AG971" s="174"/>
      <c r="AH971" s="436"/>
      <c r="AI971" s="436"/>
      <c r="AJ971" s="198"/>
    </row>
    <row r="972" spans="2:36" ht="166" customHeight="1" x14ac:dyDescent="0.3">
      <c r="B972" s="446"/>
      <c r="C972" s="173"/>
      <c r="D972" s="173"/>
      <c r="E972" s="192"/>
      <c r="F972" s="182"/>
      <c r="G972" s="182"/>
      <c r="H972" s="169"/>
      <c r="I972" s="173"/>
      <c r="J972" s="9" t="s">
        <v>127</v>
      </c>
      <c r="K972" s="6" t="s">
        <v>128</v>
      </c>
      <c r="L972" s="6" t="s">
        <v>85</v>
      </c>
      <c r="M972" s="10">
        <v>42</v>
      </c>
      <c r="N972" s="174"/>
      <c r="O972" s="183"/>
      <c r="P972" s="173"/>
      <c r="Q972" s="173"/>
      <c r="R972" s="191"/>
      <c r="S972" s="191"/>
      <c r="T972" s="197"/>
      <c r="U972" s="197"/>
      <c r="V972" s="250"/>
      <c r="W972" s="199"/>
      <c r="X972" s="199"/>
      <c r="Y972" s="250"/>
      <c r="Z972" s="199"/>
      <c r="AA972" s="199"/>
      <c r="AB972" s="184"/>
      <c r="AC972" s="174"/>
      <c r="AD972" s="202"/>
      <c r="AE972" s="175"/>
      <c r="AF972" s="173"/>
      <c r="AG972" s="174"/>
      <c r="AH972" s="436"/>
      <c r="AI972" s="436"/>
      <c r="AJ972" s="190"/>
    </row>
    <row r="973" spans="2:36" ht="68.5" customHeight="1" x14ac:dyDescent="0.3">
      <c r="B973" s="446" t="s">
        <v>921</v>
      </c>
      <c r="C973" s="173" t="s">
        <v>944</v>
      </c>
      <c r="D973" s="173" t="s">
        <v>66</v>
      </c>
      <c r="E973" s="182" t="s">
        <v>67</v>
      </c>
      <c r="F973" s="182" t="s">
        <v>132</v>
      </c>
      <c r="G973" s="182" t="s">
        <v>69</v>
      </c>
      <c r="H973" s="167" t="s">
        <v>70</v>
      </c>
      <c r="I973" s="167" t="s">
        <v>98</v>
      </c>
      <c r="J973" s="9" t="s">
        <v>113</v>
      </c>
      <c r="K973" s="30" t="s">
        <v>114</v>
      </c>
      <c r="L973" s="6" t="s">
        <v>115</v>
      </c>
      <c r="M973" s="6">
        <v>2</v>
      </c>
      <c r="N973" s="174" t="s">
        <v>108</v>
      </c>
      <c r="O973" s="307" t="s">
        <v>947</v>
      </c>
      <c r="P973" s="167" t="s">
        <v>75</v>
      </c>
      <c r="Q973" s="167" t="s">
        <v>76</v>
      </c>
      <c r="R973" s="167" t="s">
        <v>77</v>
      </c>
      <c r="S973" s="167" t="s">
        <v>109</v>
      </c>
      <c r="T973" s="212">
        <f>+V973+Y973</f>
        <v>158847.65</v>
      </c>
      <c r="U973" s="167" t="s">
        <v>98</v>
      </c>
      <c r="V973" s="250">
        <v>135020.5</v>
      </c>
      <c r="W973" s="178" t="s">
        <v>98</v>
      </c>
      <c r="X973" s="178" t="s">
        <v>98</v>
      </c>
      <c r="Y973" s="250">
        <v>23827.15</v>
      </c>
      <c r="Z973" s="178" t="s">
        <v>98</v>
      </c>
      <c r="AA973" s="178" t="s">
        <v>98</v>
      </c>
      <c r="AB973" s="184">
        <v>12879.54</v>
      </c>
      <c r="AC973" s="178" t="s">
        <v>80</v>
      </c>
      <c r="AD973" s="178" t="s">
        <v>98</v>
      </c>
      <c r="AE973" s="177">
        <f>+V973+Y973</f>
        <v>158847.65</v>
      </c>
      <c r="AF973" s="167" t="s">
        <v>98</v>
      </c>
      <c r="AG973" s="167" t="s">
        <v>33</v>
      </c>
      <c r="AH973" s="436" t="s">
        <v>261</v>
      </c>
      <c r="AI973" s="436" t="s">
        <v>262</v>
      </c>
      <c r="AJ973" s="189"/>
    </row>
    <row r="974" spans="2:36" ht="68.5" customHeight="1" x14ac:dyDescent="0.3">
      <c r="B974" s="446"/>
      <c r="C974" s="173"/>
      <c r="D974" s="173"/>
      <c r="E974" s="182"/>
      <c r="F974" s="182"/>
      <c r="G974" s="182"/>
      <c r="H974" s="168"/>
      <c r="I974" s="168"/>
      <c r="J974" s="9" t="s">
        <v>116</v>
      </c>
      <c r="K974" s="30" t="s">
        <v>117</v>
      </c>
      <c r="L974" s="6" t="s">
        <v>85</v>
      </c>
      <c r="M974" s="6">
        <v>2</v>
      </c>
      <c r="N974" s="174"/>
      <c r="O974" s="307"/>
      <c r="P974" s="168"/>
      <c r="Q974" s="168"/>
      <c r="R974" s="168"/>
      <c r="S974" s="168"/>
      <c r="T974" s="168"/>
      <c r="U974" s="168"/>
      <c r="V974" s="250"/>
      <c r="W974" s="179"/>
      <c r="X974" s="179"/>
      <c r="Y974" s="250"/>
      <c r="Z974" s="179"/>
      <c r="AA974" s="179"/>
      <c r="AB974" s="184"/>
      <c r="AC974" s="179"/>
      <c r="AD974" s="179"/>
      <c r="AE974" s="179"/>
      <c r="AF974" s="168"/>
      <c r="AG974" s="168"/>
      <c r="AH974" s="436"/>
      <c r="AI974" s="436"/>
      <c r="AJ974" s="198"/>
    </row>
    <row r="975" spans="2:36" ht="68.5" customHeight="1" x14ac:dyDescent="0.3">
      <c r="B975" s="446"/>
      <c r="C975" s="173"/>
      <c r="D975" s="173"/>
      <c r="E975" s="182"/>
      <c r="F975" s="182"/>
      <c r="G975" s="182"/>
      <c r="H975" s="168"/>
      <c r="I975" s="168"/>
      <c r="J975" s="9" t="s">
        <v>216</v>
      </c>
      <c r="K975" s="30" t="s">
        <v>118</v>
      </c>
      <c r="L975" s="6" t="s">
        <v>119</v>
      </c>
      <c r="M975" s="6">
        <v>2</v>
      </c>
      <c r="N975" s="174"/>
      <c r="O975" s="307"/>
      <c r="P975" s="168"/>
      <c r="Q975" s="168"/>
      <c r="R975" s="168"/>
      <c r="S975" s="168"/>
      <c r="T975" s="168"/>
      <c r="U975" s="168"/>
      <c r="V975" s="250"/>
      <c r="W975" s="179"/>
      <c r="X975" s="179"/>
      <c r="Y975" s="250"/>
      <c r="Z975" s="179"/>
      <c r="AA975" s="179"/>
      <c r="AB975" s="184"/>
      <c r="AC975" s="179"/>
      <c r="AD975" s="179"/>
      <c r="AE975" s="179"/>
      <c r="AF975" s="168"/>
      <c r="AG975" s="168"/>
      <c r="AH975" s="436"/>
      <c r="AI975" s="436"/>
      <c r="AJ975" s="198"/>
    </row>
    <row r="976" spans="2:36" ht="68.5" customHeight="1" x14ac:dyDescent="0.3">
      <c r="B976" s="446"/>
      <c r="C976" s="173"/>
      <c r="D976" s="173"/>
      <c r="E976" s="182"/>
      <c r="F976" s="182"/>
      <c r="G976" s="182"/>
      <c r="H976" s="169"/>
      <c r="I976" s="169"/>
      <c r="J976" s="9" t="s">
        <v>120</v>
      </c>
      <c r="K976" s="58" t="s">
        <v>121</v>
      </c>
      <c r="L976" s="4" t="s">
        <v>119</v>
      </c>
      <c r="M976" s="4">
        <v>2</v>
      </c>
      <c r="N976" s="178"/>
      <c r="O976" s="307"/>
      <c r="P976" s="169"/>
      <c r="Q976" s="169"/>
      <c r="R976" s="169"/>
      <c r="S976" s="169"/>
      <c r="T976" s="169"/>
      <c r="U976" s="169"/>
      <c r="V976" s="250"/>
      <c r="W976" s="196"/>
      <c r="X976" s="196"/>
      <c r="Y976" s="250"/>
      <c r="Z976" s="196"/>
      <c r="AA976" s="196"/>
      <c r="AB976" s="184"/>
      <c r="AC976" s="196"/>
      <c r="AD976" s="196"/>
      <c r="AE976" s="196"/>
      <c r="AF976" s="169"/>
      <c r="AG976" s="169"/>
      <c r="AH976" s="436"/>
      <c r="AI976" s="436"/>
      <c r="AJ976" s="190"/>
    </row>
    <row r="977" spans="2:36" ht="68.5" customHeight="1" x14ac:dyDescent="0.3">
      <c r="B977" s="167" t="s">
        <v>960</v>
      </c>
      <c r="C977" s="186" t="s">
        <v>975</v>
      </c>
      <c r="D977" s="173" t="s">
        <v>66</v>
      </c>
      <c r="E977" s="193" t="s">
        <v>67</v>
      </c>
      <c r="F977" s="193" t="s">
        <v>132</v>
      </c>
      <c r="G977" s="182" t="s">
        <v>69</v>
      </c>
      <c r="H977" s="167" t="s">
        <v>70</v>
      </c>
      <c r="I977" s="167" t="s">
        <v>98</v>
      </c>
      <c r="J977" s="9" t="s">
        <v>113</v>
      </c>
      <c r="K977" s="30" t="s">
        <v>114</v>
      </c>
      <c r="L977" s="6" t="s">
        <v>115</v>
      </c>
      <c r="M977" s="4">
        <v>2</v>
      </c>
      <c r="N977" s="178" t="s">
        <v>108</v>
      </c>
      <c r="O977" s="451" t="s">
        <v>545</v>
      </c>
      <c r="P977" s="178" t="s">
        <v>75</v>
      </c>
      <c r="Q977" s="178" t="s">
        <v>76</v>
      </c>
      <c r="R977" s="178" t="s">
        <v>77</v>
      </c>
      <c r="S977" s="178" t="s">
        <v>109</v>
      </c>
      <c r="T977" s="211">
        <f>+V977+Y977</f>
        <v>149800</v>
      </c>
      <c r="U977" s="178">
        <f>+T977/M978</f>
        <v>149800</v>
      </c>
      <c r="V977" s="437">
        <v>127330</v>
      </c>
      <c r="W977" s="178" t="s">
        <v>98</v>
      </c>
      <c r="X977" s="178" t="s">
        <v>98</v>
      </c>
      <c r="Y977" s="437">
        <v>22470</v>
      </c>
      <c r="Z977" s="178" t="s">
        <v>98</v>
      </c>
      <c r="AA977" s="178" t="s">
        <v>98</v>
      </c>
      <c r="AB977" s="437">
        <v>13026.09</v>
      </c>
      <c r="AC977" s="178" t="s">
        <v>80</v>
      </c>
      <c r="AD977" s="178" t="s">
        <v>98</v>
      </c>
      <c r="AE977" s="211">
        <f>+V977+Y977</f>
        <v>149800</v>
      </c>
      <c r="AF977" s="178" t="s">
        <v>98</v>
      </c>
      <c r="AG977" s="178" t="s">
        <v>33</v>
      </c>
      <c r="AH977" s="184" t="s">
        <v>971</v>
      </c>
      <c r="AI977" s="184" t="s">
        <v>972</v>
      </c>
      <c r="AJ977" s="178"/>
    </row>
    <row r="978" spans="2:36" ht="68.5" customHeight="1" x14ac:dyDescent="0.3">
      <c r="B978" s="168"/>
      <c r="C978" s="186"/>
      <c r="D978" s="173"/>
      <c r="E978" s="182"/>
      <c r="F978" s="182"/>
      <c r="G978" s="182"/>
      <c r="H978" s="168"/>
      <c r="I978" s="168"/>
      <c r="J978" s="9" t="s">
        <v>116</v>
      </c>
      <c r="K978" s="30" t="s">
        <v>117</v>
      </c>
      <c r="L978" s="6" t="s">
        <v>85</v>
      </c>
      <c r="M978" s="4">
        <v>1</v>
      </c>
      <c r="N978" s="179"/>
      <c r="O978" s="451"/>
      <c r="P978" s="179"/>
      <c r="Q978" s="179"/>
      <c r="R978" s="179"/>
      <c r="S978" s="179"/>
      <c r="T978" s="179"/>
      <c r="U978" s="179"/>
      <c r="V978" s="437"/>
      <c r="W978" s="179"/>
      <c r="X978" s="179"/>
      <c r="Y978" s="437"/>
      <c r="Z978" s="179"/>
      <c r="AA978" s="179"/>
      <c r="AB978" s="437"/>
      <c r="AC978" s="179"/>
      <c r="AD978" s="179"/>
      <c r="AE978" s="179"/>
      <c r="AF978" s="179"/>
      <c r="AG978" s="179"/>
      <c r="AH978" s="184"/>
      <c r="AI978" s="184"/>
      <c r="AJ978" s="179"/>
    </row>
    <row r="979" spans="2:36" ht="68.5" customHeight="1" x14ac:dyDescent="0.3">
      <c r="B979" s="168"/>
      <c r="C979" s="186"/>
      <c r="D979" s="173"/>
      <c r="E979" s="182"/>
      <c r="F979" s="182"/>
      <c r="G979" s="182"/>
      <c r="H979" s="168"/>
      <c r="I979" s="168"/>
      <c r="J979" s="9" t="s">
        <v>216</v>
      </c>
      <c r="K979" s="30" t="s">
        <v>118</v>
      </c>
      <c r="L979" s="6" t="s">
        <v>119</v>
      </c>
      <c r="M979" s="4">
        <v>1</v>
      </c>
      <c r="N979" s="179"/>
      <c r="O979" s="451"/>
      <c r="P979" s="179"/>
      <c r="Q979" s="179"/>
      <c r="R979" s="179"/>
      <c r="S979" s="179"/>
      <c r="T979" s="179"/>
      <c r="U979" s="179"/>
      <c r="V979" s="437"/>
      <c r="W979" s="179"/>
      <c r="X979" s="179"/>
      <c r="Y979" s="437"/>
      <c r="Z979" s="179"/>
      <c r="AA979" s="179"/>
      <c r="AB979" s="437"/>
      <c r="AC979" s="179"/>
      <c r="AD979" s="179"/>
      <c r="AE979" s="179"/>
      <c r="AF979" s="179"/>
      <c r="AG979" s="179"/>
      <c r="AH979" s="184"/>
      <c r="AI979" s="184"/>
      <c r="AJ979" s="179"/>
    </row>
    <row r="980" spans="2:36" ht="68.5" customHeight="1" x14ac:dyDescent="0.3">
      <c r="B980" s="169"/>
      <c r="C980" s="186"/>
      <c r="D980" s="173"/>
      <c r="E980" s="182"/>
      <c r="F980" s="195"/>
      <c r="G980" s="182"/>
      <c r="H980" s="169"/>
      <c r="I980" s="169"/>
      <c r="J980" s="9" t="s">
        <v>120</v>
      </c>
      <c r="K980" s="30" t="s">
        <v>121</v>
      </c>
      <c r="L980" s="6" t="s">
        <v>119</v>
      </c>
      <c r="M980" s="6">
        <v>1</v>
      </c>
      <c r="N980" s="196"/>
      <c r="O980" s="451"/>
      <c r="P980" s="196"/>
      <c r="Q980" s="196"/>
      <c r="R980" s="196"/>
      <c r="S980" s="196"/>
      <c r="T980" s="196"/>
      <c r="U980" s="196"/>
      <c r="V980" s="437"/>
      <c r="W980" s="196"/>
      <c r="X980" s="196"/>
      <c r="Y980" s="437"/>
      <c r="Z980" s="196"/>
      <c r="AA980" s="196"/>
      <c r="AB980" s="437"/>
      <c r="AC980" s="196"/>
      <c r="AD980" s="196"/>
      <c r="AE980" s="196"/>
      <c r="AF980" s="196"/>
      <c r="AG980" s="196"/>
      <c r="AH980" s="184"/>
      <c r="AI980" s="184"/>
      <c r="AJ980" s="196"/>
    </row>
    <row r="981" spans="2:36" ht="125.15" customHeight="1" x14ac:dyDescent="0.3">
      <c r="B981" s="167" t="s">
        <v>961</v>
      </c>
      <c r="C981" s="173" t="s">
        <v>976</v>
      </c>
      <c r="D981" s="167" t="s">
        <v>88</v>
      </c>
      <c r="E981" s="167" t="s">
        <v>67</v>
      </c>
      <c r="F981" s="182" t="s">
        <v>134</v>
      </c>
      <c r="G981" s="193" t="s">
        <v>147</v>
      </c>
      <c r="H981" s="167" t="s">
        <v>70</v>
      </c>
      <c r="I981" s="169" t="s">
        <v>79</v>
      </c>
      <c r="J981" s="102" t="s">
        <v>215</v>
      </c>
      <c r="K981" s="5" t="s">
        <v>107</v>
      </c>
      <c r="L981" s="5" t="s">
        <v>86</v>
      </c>
      <c r="M981" s="5">
        <v>40</v>
      </c>
      <c r="N981" s="196" t="s">
        <v>108</v>
      </c>
      <c r="O981" s="210" t="s">
        <v>545</v>
      </c>
      <c r="P981" s="169" t="s">
        <v>75</v>
      </c>
      <c r="Q981" s="169" t="s">
        <v>76</v>
      </c>
      <c r="R981" s="172" t="s">
        <v>77</v>
      </c>
      <c r="S981" s="191" t="s">
        <v>109</v>
      </c>
      <c r="T981" s="197">
        <f>Y981+V981</f>
        <v>200053.62</v>
      </c>
      <c r="U981" s="197">
        <f>+T981/M982</f>
        <v>100026.81</v>
      </c>
      <c r="V981" s="437">
        <v>170045.58</v>
      </c>
      <c r="W981" s="199" t="s">
        <v>98</v>
      </c>
      <c r="X981" s="187" t="s">
        <v>79</v>
      </c>
      <c r="Y981" s="437">
        <v>30008.04</v>
      </c>
      <c r="Z981" s="199" t="s">
        <v>98</v>
      </c>
      <c r="AA981" s="199" t="s">
        <v>79</v>
      </c>
      <c r="AB981" s="437">
        <v>17395.97</v>
      </c>
      <c r="AC981" s="174" t="s">
        <v>149</v>
      </c>
      <c r="AD981" s="211" t="s">
        <v>98</v>
      </c>
      <c r="AE981" s="175">
        <f>+V981+Y981</f>
        <v>200053.62</v>
      </c>
      <c r="AF981" s="173" t="s">
        <v>79</v>
      </c>
      <c r="AG981" s="174" t="s">
        <v>33</v>
      </c>
      <c r="AH981" s="184" t="s">
        <v>162</v>
      </c>
      <c r="AI981" s="184" t="s">
        <v>180</v>
      </c>
      <c r="AJ981" s="189"/>
    </row>
    <row r="982" spans="2:36" ht="68.5" customHeight="1" x14ac:dyDescent="0.3">
      <c r="B982" s="168"/>
      <c r="C982" s="173"/>
      <c r="D982" s="168"/>
      <c r="E982" s="168"/>
      <c r="F982" s="182"/>
      <c r="G982" s="182"/>
      <c r="H982" s="168"/>
      <c r="I982" s="173"/>
      <c r="J982" s="9" t="s">
        <v>111</v>
      </c>
      <c r="K982" s="6" t="s">
        <v>112</v>
      </c>
      <c r="L982" s="6" t="s">
        <v>85</v>
      </c>
      <c r="M982" s="6">
        <v>2</v>
      </c>
      <c r="N982" s="174"/>
      <c r="O982" s="186"/>
      <c r="P982" s="173"/>
      <c r="Q982" s="173"/>
      <c r="R982" s="191"/>
      <c r="S982" s="191"/>
      <c r="T982" s="197"/>
      <c r="U982" s="197"/>
      <c r="V982" s="437"/>
      <c r="W982" s="199"/>
      <c r="X982" s="200"/>
      <c r="Y982" s="437"/>
      <c r="Z982" s="199"/>
      <c r="AA982" s="199"/>
      <c r="AB982" s="437"/>
      <c r="AC982" s="174"/>
      <c r="AD982" s="201"/>
      <c r="AE982" s="175"/>
      <c r="AF982" s="173"/>
      <c r="AG982" s="174"/>
      <c r="AH982" s="184"/>
      <c r="AI982" s="184"/>
      <c r="AJ982" s="198"/>
    </row>
    <row r="983" spans="2:36" ht="68.5" customHeight="1" x14ac:dyDescent="0.3">
      <c r="B983" s="169"/>
      <c r="C983" s="173"/>
      <c r="D983" s="169"/>
      <c r="E983" s="169"/>
      <c r="F983" s="182"/>
      <c r="G983" s="182"/>
      <c r="H983" s="169"/>
      <c r="I983" s="173"/>
      <c r="J983" s="9" t="s">
        <v>127</v>
      </c>
      <c r="K983" s="6" t="s">
        <v>128</v>
      </c>
      <c r="L983" s="6" t="s">
        <v>85</v>
      </c>
      <c r="M983" s="10">
        <v>100</v>
      </c>
      <c r="N983" s="174"/>
      <c r="O983" s="186"/>
      <c r="P983" s="173"/>
      <c r="Q983" s="173"/>
      <c r="R983" s="191"/>
      <c r="S983" s="191"/>
      <c r="T983" s="197"/>
      <c r="U983" s="197"/>
      <c r="V983" s="437"/>
      <c r="W983" s="199"/>
      <c r="X983" s="188"/>
      <c r="Y983" s="437"/>
      <c r="Z983" s="199"/>
      <c r="AA983" s="199"/>
      <c r="AB983" s="437"/>
      <c r="AC983" s="174"/>
      <c r="AD983" s="202"/>
      <c r="AE983" s="175"/>
      <c r="AF983" s="173"/>
      <c r="AG983" s="174"/>
      <c r="AH983" s="184"/>
      <c r="AI983" s="184"/>
      <c r="AJ983" s="190"/>
    </row>
    <row r="984" spans="2:36" ht="68.5" customHeight="1" x14ac:dyDescent="0.3">
      <c r="B984" s="167" t="s">
        <v>962</v>
      </c>
      <c r="C984" s="173" t="s">
        <v>977</v>
      </c>
      <c r="D984" s="173" t="s">
        <v>66</v>
      </c>
      <c r="E984" s="167" t="s">
        <v>67</v>
      </c>
      <c r="F984" s="182" t="s">
        <v>134</v>
      </c>
      <c r="G984" s="182" t="s">
        <v>147</v>
      </c>
      <c r="H984" s="167" t="s">
        <v>70</v>
      </c>
      <c r="I984" s="173" t="s">
        <v>79</v>
      </c>
      <c r="J984" s="102" t="s">
        <v>215</v>
      </c>
      <c r="K984" s="5" t="s">
        <v>107</v>
      </c>
      <c r="L984" s="5" t="s">
        <v>86</v>
      </c>
      <c r="M984" s="5">
        <v>40</v>
      </c>
      <c r="N984" s="174" t="s">
        <v>108</v>
      </c>
      <c r="O984" s="186" t="s">
        <v>545</v>
      </c>
      <c r="P984" s="173" t="s">
        <v>75</v>
      </c>
      <c r="Q984" s="173" t="s">
        <v>76</v>
      </c>
      <c r="R984" s="191" t="s">
        <v>77</v>
      </c>
      <c r="S984" s="191" t="s">
        <v>109</v>
      </c>
      <c r="T984" s="197">
        <f>Y984+V984</f>
        <v>100040.72</v>
      </c>
      <c r="U984" s="197">
        <f>+T984/M985</f>
        <v>100040.72</v>
      </c>
      <c r="V984" s="437" t="s">
        <v>966</v>
      </c>
      <c r="W984" s="199" t="s">
        <v>98</v>
      </c>
      <c r="X984" s="187" t="s">
        <v>79</v>
      </c>
      <c r="Y984" s="437">
        <v>15006.11</v>
      </c>
      <c r="Z984" s="199" t="s">
        <v>98</v>
      </c>
      <c r="AA984" s="199" t="s">
        <v>79</v>
      </c>
      <c r="AB984" s="437">
        <v>8699.19</v>
      </c>
      <c r="AC984" s="174" t="s">
        <v>149</v>
      </c>
      <c r="AD984" s="211" t="s">
        <v>98</v>
      </c>
      <c r="AE984" s="175">
        <f>+V984+Y984</f>
        <v>100040.72</v>
      </c>
      <c r="AF984" s="173" t="s">
        <v>79</v>
      </c>
      <c r="AG984" s="174" t="s">
        <v>33</v>
      </c>
      <c r="AH984" s="184" t="s">
        <v>162</v>
      </c>
      <c r="AI984" s="184" t="s">
        <v>180</v>
      </c>
      <c r="AJ984" s="189"/>
    </row>
    <row r="985" spans="2:36" ht="68.5" customHeight="1" x14ac:dyDescent="0.3">
      <c r="B985" s="168"/>
      <c r="C985" s="173"/>
      <c r="D985" s="173"/>
      <c r="E985" s="168"/>
      <c r="F985" s="182"/>
      <c r="G985" s="182"/>
      <c r="H985" s="168"/>
      <c r="I985" s="173"/>
      <c r="J985" s="9" t="s">
        <v>111</v>
      </c>
      <c r="K985" s="6" t="s">
        <v>112</v>
      </c>
      <c r="L985" s="6" t="s">
        <v>85</v>
      </c>
      <c r="M985" s="6">
        <v>1</v>
      </c>
      <c r="N985" s="174"/>
      <c r="O985" s="186"/>
      <c r="P985" s="173"/>
      <c r="Q985" s="173"/>
      <c r="R985" s="191"/>
      <c r="S985" s="191"/>
      <c r="T985" s="197"/>
      <c r="U985" s="197"/>
      <c r="V985" s="437"/>
      <c r="W985" s="199"/>
      <c r="X985" s="200"/>
      <c r="Y985" s="437"/>
      <c r="Z985" s="199"/>
      <c r="AA985" s="199"/>
      <c r="AB985" s="437"/>
      <c r="AC985" s="174"/>
      <c r="AD985" s="201"/>
      <c r="AE985" s="175"/>
      <c r="AF985" s="173"/>
      <c r="AG985" s="174"/>
      <c r="AH985" s="184"/>
      <c r="AI985" s="184"/>
      <c r="AJ985" s="198"/>
    </row>
    <row r="986" spans="2:36" ht="68.5" customHeight="1" x14ac:dyDescent="0.3">
      <c r="B986" s="169"/>
      <c r="C986" s="173"/>
      <c r="D986" s="173"/>
      <c r="E986" s="169"/>
      <c r="F986" s="182"/>
      <c r="G986" s="182"/>
      <c r="H986" s="169"/>
      <c r="I986" s="173"/>
      <c r="J986" s="9" t="s">
        <v>127</v>
      </c>
      <c r="K986" s="6" t="s">
        <v>128</v>
      </c>
      <c r="L986" s="6" t="s">
        <v>85</v>
      </c>
      <c r="M986" s="10">
        <v>60</v>
      </c>
      <c r="N986" s="174"/>
      <c r="O986" s="186"/>
      <c r="P986" s="173"/>
      <c r="Q986" s="173"/>
      <c r="R986" s="191"/>
      <c r="S986" s="191"/>
      <c r="T986" s="197"/>
      <c r="U986" s="197"/>
      <c r="V986" s="437"/>
      <c r="W986" s="199"/>
      <c r="X986" s="188"/>
      <c r="Y986" s="437"/>
      <c r="Z986" s="199"/>
      <c r="AA986" s="199"/>
      <c r="AB986" s="437"/>
      <c r="AC986" s="174"/>
      <c r="AD986" s="202"/>
      <c r="AE986" s="175"/>
      <c r="AF986" s="173"/>
      <c r="AG986" s="174"/>
      <c r="AH986" s="184"/>
      <c r="AI986" s="184"/>
      <c r="AJ986" s="190"/>
    </row>
    <row r="987" spans="2:36" ht="68.5" customHeight="1" x14ac:dyDescent="0.3">
      <c r="B987" s="167" t="s">
        <v>963</v>
      </c>
      <c r="C987" s="173" t="s">
        <v>978</v>
      </c>
      <c r="D987" s="173" t="s">
        <v>66</v>
      </c>
      <c r="E987" s="193" t="s">
        <v>67</v>
      </c>
      <c r="F987" s="193" t="s">
        <v>132</v>
      </c>
      <c r="G987" s="182" t="s">
        <v>69</v>
      </c>
      <c r="H987" s="167" t="s">
        <v>70</v>
      </c>
      <c r="I987" s="167" t="s">
        <v>98</v>
      </c>
      <c r="J987" s="9" t="s">
        <v>113</v>
      </c>
      <c r="K987" s="30" t="s">
        <v>114</v>
      </c>
      <c r="L987" s="6" t="s">
        <v>115</v>
      </c>
      <c r="M987" s="4">
        <v>2</v>
      </c>
      <c r="N987" s="178" t="s">
        <v>108</v>
      </c>
      <c r="O987" s="178" t="s">
        <v>545</v>
      </c>
      <c r="P987" s="178" t="s">
        <v>75</v>
      </c>
      <c r="Q987" s="178" t="s">
        <v>76</v>
      </c>
      <c r="R987" s="178" t="s">
        <v>77</v>
      </c>
      <c r="S987" s="178" t="s">
        <v>109</v>
      </c>
      <c r="T987" s="211">
        <f>+V987+Y987</f>
        <v>149800</v>
      </c>
      <c r="U987" s="178">
        <f>+T987/M988</f>
        <v>149800</v>
      </c>
      <c r="V987" s="175">
        <v>127330</v>
      </c>
      <c r="W987" s="178" t="s">
        <v>98</v>
      </c>
      <c r="X987" s="178" t="s">
        <v>98</v>
      </c>
      <c r="Y987" s="175" t="s">
        <v>967</v>
      </c>
      <c r="Z987" s="178" t="s">
        <v>98</v>
      </c>
      <c r="AA987" s="178" t="s">
        <v>98</v>
      </c>
      <c r="AB987" s="175" t="s">
        <v>968</v>
      </c>
      <c r="AC987" s="178" t="s">
        <v>80</v>
      </c>
      <c r="AD987" s="178" t="s">
        <v>98</v>
      </c>
      <c r="AE987" s="211">
        <f>+V987+Y987</f>
        <v>149800</v>
      </c>
      <c r="AF987" s="178" t="s">
        <v>98</v>
      </c>
      <c r="AG987" s="178" t="s">
        <v>33</v>
      </c>
      <c r="AH987" s="174" t="s">
        <v>164</v>
      </c>
      <c r="AI987" s="174" t="s">
        <v>165</v>
      </c>
      <c r="AJ987" s="178"/>
    </row>
    <row r="988" spans="2:36" ht="68.5" customHeight="1" x14ac:dyDescent="0.3">
      <c r="B988" s="168"/>
      <c r="C988" s="173"/>
      <c r="D988" s="173"/>
      <c r="E988" s="182"/>
      <c r="F988" s="182"/>
      <c r="G988" s="182"/>
      <c r="H988" s="168"/>
      <c r="I988" s="168"/>
      <c r="J988" s="9" t="s">
        <v>116</v>
      </c>
      <c r="K988" s="30" t="s">
        <v>117</v>
      </c>
      <c r="L988" s="6" t="s">
        <v>85</v>
      </c>
      <c r="M988" s="4">
        <v>1</v>
      </c>
      <c r="N988" s="179"/>
      <c r="O988" s="179"/>
      <c r="P988" s="179"/>
      <c r="Q988" s="179"/>
      <c r="R988" s="179"/>
      <c r="S988" s="179"/>
      <c r="T988" s="179"/>
      <c r="U988" s="179"/>
      <c r="V988" s="175"/>
      <c r="W988" s="179"/>
      <c r="X988" s="179"/>
      <c r="Y988" s="175"/>
      <c r="Z988" s="179"/>
      <c r="AA988" s="179"/>
      <c r="AB988" s="175"/>
      <c r="AC988" s="179"/>
      <c r="AD988" s="179"/>
      <c r="AE988" s="179"/>
      <c r="AF988" s="179"/>
      <c r="AG988" s="179"/>
      <c r="AH988" s="174"/>
      <c r="AI988" s="174"/>
      <c r="AJ988" s="179"/>
    </row>
    <row r="989" spans="2:36" ht="68.5" customHeight="1" x14ac:dyDescent="0.3">
      <c r="B989" s="168"/>
      <c r="C989" s="173"/>
      <c r="D989" s="173"/>
      <c r="E989" s="182"/>
      <c r="F989" s="182"/>
      <c r="G989" s="182"/>
      <c r="H989" s="168"/>
      <c r="I989" s="168"/>
      <c r="J989" s="9" t="s">
        <v>216</v>
      </c>
      <c r="K989" s="30" t="s">
        <v>118</v>
      </c>
      <c r="L989" s="6" t="s">
        <v>119</v>
      </c>
      <c r="M989" s="4">
        <v>1</v>
      </c>
      <c r="N989" s="179"/>
      <c r="O989" s="179"/>
      <c r="P989" s="179"/>
      <c r="Q989" s="179"/>
      <c r="R989" s="179"/>
      <c r="S989" s="179"/>
      <c r="T989" s="179"/>
      <c r="U989" s="179"/>
      <c r="V989" s="175"/>
      <c r="W989" s="179"/>
      <c r="X989" s="179"/>
      <c r="Y989" s="175"/>
      <c r="Z989" s="179"/>
      <c r="AA989" s="179"/>
      <c r="AB989" s="175"/>
      <c r="AC989" s="179"/>
      <c r="AD989" s="179"/>
      <c r="AE989" s="179"/>
      <c r="AF989" s="179"/>
      <c r="AG989" s="179"/>
      <c r="AH989" s="174"/>
      <c r="AI989" s="174"/>
      <c r="AJ989" s="179"/>
    </row>
    <row r="990" spans="2:36" ht="68.5" customHeight="1" x14ac:dyDescent="0.3">
      <c r="B990" s="169"/>
      <c r="C990" s="173"/>
      <c r="D990" s="173"/>
      <c r="E990" s="182"/>
      <c r="F990" s="195"/>
      <c r="G990" s="182"/>
      <c r="H990" s="169"/>
      <c r="I990" s="169"/>
      <c r="J990" s="9" t="s">
        <v>120</v>
      </c>
      <c r="K990" s="30" t="s">
        <v>121</v>
      </c>
      <c r="L990" s="6" t="s">
        <v>119</v>
      </c>
      <c r="M990" s="6">
        <v>1</v>
      </c>
      <c r="N990" s="196"/>
      <c r="O990" s="196"/>
      <c r="P990" s="196"/>
      <c r="Q990" s="196"/>
      <c r="R990" s="196"/>
      <c r="S990" s="196"/>
      <c r="T990" s="196"/>
      <c r="U990" s="196"/>
      <c r="V990" s="175"/>
      <c r="W990" s="196"/>
      <c r="X990" s="196"/>
      <c r="Y990" s="175"/>
      <c r="Z990" s="196"/>
      <c r="AA990" s="196"/>
      <c r="AB990" s="175"/>
      <c r="AC990" s="196"/>
      <c r="AD990" s="196"/>
      <c r="AE990" s="196"/>
      <c r="AF990" s="196"/>
      <c r="AG990" s="196"/>
      <c r="AH990" s="174"/>
      <c r="AI990" s="174"/>
      <c r="AJ990" s="196"/>
    </row>
    <row r="991" spans="2:36" ht="117" x14ac:dyDescent="0.3">
      <c r="B991" s="167" t="s">
        <v>964</v>
      </c>
      <c r="C991" s="208" t="s">
        <v>979</v>
      </c>
      <c r="D991" s="167" t="s">
        <v>66</v>
      </c>
      <c r="E991" s="167" t="s">
        <v>67</v>
      </c>
      <c r="F991" s="182" t="s">
        <v>134</v>
      </c>
      <c r="G991" s="182" t="s">
        <v>147</v>
      </c>
      <c r="H991" s="167" t="s">
        <v>70</v>
      </c>
      <c r="I991" s="173" t="s">
        <v>79</v>
      </c>
      <c r="J991" s="102" t="s">
        <v>215</v>
      </c>
      <c r="K991" s="5" t="s">
        <v>107</v>
      </c>
      <c r="L991" s="5" t="s">
        <v>86</v>
      </c>
      <c r="M991" s="5">
        <v>40</v>
      </c>
      <c r="N991" s="174" t="s">
        <v>108</v>
      </c>
      <c r="O991" s="186" t="s">
        <v>545</v>
      </c>
      <c r="P991" s="173" t="s">
        <v>75</v>
      </c>
      <c r="Q991" s="173" t="s">
        <v>76</v>
      </c>
      <c r="R991" s="191" t="s">
        <v>77</v>
      </c>
      <c r="S991" s="191" t="s">
        <v>109</v>
      </c>
      <c r="T991" s="197">
        <f>Y991+V991</f>
        <v>200053.62</v>
      </c>
      <c r="U991" s="197" t="s">
        <v>98</v>
      </c>
      <c r="V991" s="211">
        <v>170045.58</v>
      </c>
      <c r="W991" s="199" t="s">
        <v>98</v>
      </c>
      <c r="X991" s="187" t="s">
        <v>79</v>
      </c>
      <c r="Y991" s="211">
        <v>30008.04</v>
      </c>
      <c r="Z991" s="199" t="s">
        <v>98</v>
      </c>
      <c r="AA991" s="199" t="s">
        <v>79</v>
      </c>
      <c r="AB991" s="211">
        <v>17395.97</v>
      </c>
      <c r="AC991" s="174" t="s">
        <v>149</v>
      </c>
      <c r="AD991" s="211" t="s">
        <v>98</v>
      </c>
      <c r="AE991" s="175">
        <f>+V991+Y991</f>
        <v>200053.62</v>
      </c>
      <c r="AF991" s="173" t="s">
        <v>79</v>
      </c>
      <c r="AG991" s="174" t="s">
        <v>33</v>
      </c>
      <c r="AH991" s="178" t="s">
        <v>164</v>
      </c>
      <c r="AI991" s="178" t="s">
        <v>165</v>
      </c>
      <c r="AJ991" s="189"/>
    </row>
    <row r="992" spans="2:36" ht="68.5" customHeight="1" x14ac:dyDescent="0.3">
      <c r="B992" s="168"/>
      <c r="C992" s="209"/>
      <c r="D992" s="168"/>
      <c r="E992" s="168"/>
      <c r="F992" s="182"/>
      <c r="G992" s="182"/>
      <c r="H992" s="168"/>
      <c r="I992" s="173"/>
      <c r="J992" s="9" t="s">
        <v>111</v>
      </c>
      <c r="K992" s="6" t="s">
        <v>112</v>
      </c>
      <c r="L992" s="6" t="s">
        <v>85</v>
      </c>
      <c r="M992" s="6">
        <v>2</v>
      </c>
      <c r="N992" s="174"/>
      <c r="O992" s="186"/>
      <c r="P992" s="173"/>
      <c r="Q992" s="173"/>
      <c r="R992" s="191"/>
      <c r="S992" s="191"/>
      <c r="T992" s="197"/>
      <c r="U992" s="197"/>
      <c r="V992" s="201"/>
      <c r="W992" s="199"/>
      <c r="X992" s="200"/>
      <c r="Y992" s="201"/>
      <c r="Z992" s="199"/>
      <c r="AA992" s="199"/>
      <c r="AB992" s="201"/>
      <c r="AC992" s="174"/>
      <c r="AD992" s="201"/>
      <c r="AE992" s="175"/>
      <c r="AF992" s="173"/>
      <c r="AG992" s="174"/>
      <c r="AH992" s="179"/>
      <c r="AI992" s="179"/>
      <c r="AJ992" s="198"/>
    </row>
    <row r="993" spans="2:36" ht="68.5" customHeight="1" x14ac:dyDescent="0.3">
      <c r="B993" s="169"/>
      <c r="C993" s="210"/>
      <c r="D993" s="169"/>
      <c r="E993" s="169"/>
      <c r="F993" s="182"/>
      <c r="G993" s="182"/>
      <c r="H993" s="169"/>
      <c r="I993" s="173"/>
      <c r="J993" s="9" t="s">
        <v>127</v>
      </c>
      <c r="K993" s="6" t="s">
        <v>128</v>
      </c>
      <c r="L993" s="6" t="s">
        <v>85</v>
      </c>
      <c r="M993" s="10">
        <v>100</v>
      </c>
      <c r="N993" s="174"/>
      <c r="O993" s="186"/>
      <c r="P993" s="173"/>
      <c r="Q993" s="173"/>
      <c r="R993" s="191"/>
      <c r="S993" s="191"/>
      <c r="T993" s="197"/>
      <c r="U993" s="197"/>
      <c r="V993" s="202"/>
      <c r="W993" s="199"/>
      <c r="X993" s="188"/>
      <c r="Y993" s="202"/>
      <c r="Z993" s="199"/>
      <c r="AA993" s="199"/>
      <c r="AB993" s="202"/>
      <c r="AC993" s="174"/>
      <c r="AD993" s="202"/>
      <c r="AE993" s="175"/>
      <c r="AF993" s="173"/>
      <c r="AG993" s="174"/>
      <c r="AH993" s="196"/>
      <c r="AI993" s="196"/>
      <c r="AJ993" s="190"/>
    </row>
    <row r="994" spans="2:36" ht="117" x14ac:dyDescent="0.3">
      <c r="B994" s="167" t="s">
        <v>965</v>
      </c>
      <c r="C994" s="173" t="s">
        <v>980</v>
      </c>
      <c r="D994" s="173" t="s">
        <v>66</v>
      </c>
      <c r="E994" s="167" t="s">
        <v>67</v>
      </c>
      <c r="F994" s="182" t="s">
        <v>134</v>
      </c>
      <c r="G994" s="182" t="s">
        <v>147</v>
      </c>
      <c r="H994" s="167" t="s">
        <v>70</v>
      </c>
      <c r="I994" s="173" t="s">
        <v>79</v>
      </c>
      <c r="J994" s="102" t="s">
        <v>215</v>
      </c>
      <c r="K994" s="5" t="s">
        <v>107</v>
      </c>
      <c r="L994" s="5" t="s">
        <v>86</v>
      </c>
      <c r="M994" s="5">
        <v>40</v>
      </c>
      <c r="N994" s="174" t="s">
        <v>108</v>
      </c>
      <c r="O994" s="186" t="s">
        <v>545</v>
      </c>
      <c r="P994" s="173" t="s">
        <v>75</v>
      </c>
      <c r="Q994" s="173" t="s">
        <v>76</v>
      </c>
      <c r="R994" s="191" t="s">
        <v>77</v>
      </c>
      <c r="S994" s="191" t="s">
        <v>109</v>
      </c>
      <c r="T994" s="197">
        <f>Y994+V994</f>
        <v>100040.72</v>
      </c>
      <c r="U994" s="197">
        <f>+T994/M995</f>
        <v>100040.72</v>
      </c>
      <c r="V994" s="175">
        <v>85034.61</v>
      </c>
      <c r="W994" s="199" t="s">
        <v>98</v>
      </c>
      <c r="X994" s="187" t="s">
        <v>79</v>
      </c>
      <c r="Y994" s="175">
        <v>15006.11</v>
      </c>
      <c r="Z994" s="199" t="s">
        <v>98</v>
      </c>
      <c r="AA994" s="199" t="s">
        <v>79</v>
      </c>
      <c r="AB994" s="175" t="s">
        <v>969</v>
      </c>
      <c r="AC994" s="174" t="s">
        <v>149</v>
      </c>
      <c r="AD994" s="211" t="s">
        <v>98</v>
      </c>
      <c r="AE994" s="175">
        <f>+V994+Y994</f>
        <v>100040.72</v>
      </c>
      <c r="AF994" s="173" t="s">
        <v>79</v>
      </c>
      <c r="AG994" s="174" t="s">
        <v>33</v>
      </c>
      <c r="AH994" s="178" t="s">
        <v>164</v>
      </c>
      <c r="AI994" s="178" t="s">
        <v>165</v>
      </c>
      <c r="AJ994" s="189"/>
    </row>
    <row r="995" spans="2:36" ht="68.5" customHeight="1" x14ac:dyDescent="0.3">
      <c r="B995" s="168"/>
      <c r="C995" s="173"/>
      <c r="D995" s="173"/>
      <c r="E995" s="168"/>
      <c r="F995" s="182"/>
      <c r="G995" s="182"/>
      <c r="H995" s="168"/>
      <c r="I995" s="173"/>
      <c r="J995" s="9" t="s">
        <v>111</v>
      </c>
      <c r="K995" s="6" t="s">
        <v>112</v>
      </c>
      <c r="L995" s="6" t="s">
        <v>85</v>
      </c>
      <c r="M995" s="6">
        <v>1</v>
      </c>
      <c r="N995" s="174"/>
      <c r="O995" s="186"/>
      <c r="P995" s="173"/>
      <c r="Q995" s="173"/>
      <c r="R995" s="191"/>
      <c r="S995" s="191"/>
      <c r="T995" s="197"/>
      <c r="U995" s="197"/>
      <c r="V995" s="175"/>
      <c r="W995" s="199"/>
      <c r="X995" s="200"/>
      <c r="Y995" s="175"/>
      <c r="Z995" s="199"/>
      <c r="AA995" s="199"/>
      <c r="AB995" s="175"/>
      <c r="AC995" s="174"/>
      <c r="AD995" s="201"/>
      <c r="AE995" s="175"/>
      <c r="AF995" s="173"/>
      <c r="AG995" s="174"/>
      <c r="AH995" s="179"/>
      <c r="AI995" s="179"/>
      <c r="AJ995" s="198"/>
    </row>
    <row r="996" spans="2:36" ht="68.5" customHeight="1" x14ac:dyDescent="0.3">
      <c r="B996" s="168"/>
      <c r="C996" s="173"/>
      <c r="D996" s="173"/>
      <c r="E996" s="169"/>
      <c r="F996" s="182"/>
      <c r="G996" s="182"/>
      <c r="H996" s="169"/>
      <c r="I996" s="173"/>
      <c r="J996" s="9" t="s">
        <v>127</v>
      </c>
      <c r="K996" s="6" t="s">
        <v>128</v>
      </c>
      <c r="L996" s="6" t="s">
        <v>85</v>
      </c>
      <c r="M996" s="10">
        <v>50</v>
      </c>
      <c r="N996" s="174"/>
      <c r="O996" s="186"/>
      <c r="P996" s="173"/>
      <c r="Q996" s="173"/>
      <c r="R996" s="191"/>
      <c r="S996" s="191"/>
      <c r="T996" s="197"/>
      <c r="U996" s="197"/>
      <c r="V996" s="175"/>
      <c r="W996" s="199"/>
      <c r="X996" s="188"/>
      <c r="Y996" s="175"/>
      <c r="Z996" s="199"/>
      <c r="AA996" s="199"/>
      <c r="AB996" s="175"/>
      <c r="AC996" s="174"/>
      <c r="AD996" s="202"/>
      <c r="AE996" s="175"/>
      <c r="AF996" s="173"/>
      <c r="AG996" s="174"/>
      <c r="AH996" s="196"/>
      <c r="AI996" s="196"/>
      <c r="AJ996" s="190"/>
    </row>
    <row r="997" spans="2:36" ht="68.5" customHeight="1" x14ac:dyDescent="0.3">
      <c r="B997" s="208" t="s">
        <v>959</v>
      </c>
      <c r="C997" s="186" t="s">
        <v>981</v>
      </c>
      <c r="D997" s="186" t="s">
        <v>66</v>
      </c>
      <c r="E997" s="167" t="s">
        <v>67</v>
      </c>
      <c r="F997" s="182" t="s">
        <v>134</v>
      </c>
      <c r="G997" s="182" t="s">
        <v>147</v>
      </c>
      <c r="H997" s="167" t="s">
        <v>70</v>
      </c>
      <c r="I997" s="173" t="s">
        <v>79</v>
      </c>
      <c r="J997" s="102" t="s">
        <v>215</v>
      </c>
      <c r="K997" s="5" t="s">
        <v>107</v>
      </c>
      <c r="L997" s="5" t="s">
        <v>86</v>
      </c>
      <c r="M997" s="5">
        <v>40</v>
      </c>
      <c r="N997" s="174" t="s">
        <v>108</v>
      </c>
      <c r="O997" s="186" t="s">
        <v>545</v>
      </c>
      <c r="P997" s="173" t="s">
        <v>75</v>
      </c>
      <c r="Q997" s="173" t="s">
        <v>76</v>
      </c>
      <c r="R997" s="191" t="s">
        <v>77</v>
      </c>
      <c r="S997" s="191" t="s">
        <v>109</v>
      </c>
      <c r="T997" s="197">
        <f>Y997+V997</f>
        <v>100040.72</v>
      </c>
      <c r="U997" s="197">
        <f>+T997/M998</f>
        <v>100040.72</v>
      </c>
      <c r="V997" s="175">
        <v>85034.61</v>
      </c>
      <c r="W997" s="199" t="s">
        <v>98</v>
      </c>
      <c r="X997" s="187" t="s">
        <v>79</v>
      </c>
      <c r="Y997" s="175">
        <v>15006.11</v>
      </c>
      <c r="Z997" s="199" t="s">
        <v>98</v>
      </c>
      <c r="AA997" s="199" t="s">
        <v>79</v>
      </c>
      <c r="AB997" s="175" t="s">
        <v>970</v>
      </c>
      <c r="AC997" s="174" t="s">
        <v>149</v>
      </c>
      <c r="AD997" s="211" t="s">
        <v>98</v>
      </c>
      <c r="AE997" s="175">
        <f>+V997+Y997</f>
        <v>100040.72</v>
      </c>
      <c r="AF997" s="173" t="s">
        <v>79</v>
      </c>
      <c r="AG997" s="174" t="s">
        <v>33</v>
      </c>
      <c r="AH997" s="174" t="s">
        <v>269</v>
      </c>
      <c r="AI997" s="174" t="s">
        <v>170</v>
      </c>
      <c r="AJ997" s="189"/>
    </row>
    <row r="998" spans="2:36" ht="68.5" customHeight="1" x14ac:dyDescent="0.3">
      <c r="B998" s="209"/>
      <c r="C998" s="186"/>
      <c r="D998" s="186"/>
      <c r="E998" s="168"/>
      <c r="F998" s="182"/>
      <c r="G998" s="182"/>
      <c r="H998" s="168"/>
      <c r="I998" s="173"/>
      <c r="J998" s="9" t="s">
        <v>111</v>
      </c>
      <c r="K998" s="6" t="s">
        <v>112</v>
      </c>
      <c r="L998" s="6" t="s">
        <v>85</v>
      </c>
      <c r="M998" s="6">
        <v>1</v>
      </c>
      <c r="N998" s="174"/>
      <c r="O998" s="186"/>
      <c r="P998" s="173"/>
      <c r="Q998" s="173"/>
      <c r="R998" s="191"/>
      <c r="S998" s="191"/>
      <c r="T998" s="197"/>
      <c r="U998" s="197"/>
      <c r="V998" s="175"/>
      <c r="W998" s="199"/>
      <c r="X998" s="200"/>
      <c r="Y998" s="175"/>
      <c r="Z998" s="199"/>
      <c r="AA998" s="199"/>
      <c r="AB998" s="175"/>
      <c r="AC998" s="174"/>
      <c r="AD998" s="201"/>
      <c r="AE998" s="175"/>
      <c r="AF998" s="173"/>
      <c r="AG998" s="174"/>
      <c r="AH998" s="174"/>
      <c r="AI998" s="174"/>
      <c r="AJ998" s="198"/>
    </row>
    <row r="999" spans="2:36" ht="68.5" customHeight="1" x14ac:dyDescent="0.3">
      <c r="B999" s="210"/>
      <c r="C999" s="186"/>
      <c r="D999" s="186"/>
      <c r="E999" s="169"/>
      <c r="F999" s="182"/>
      <c r="G999" s="182"/>
      <c r="H999" s="169"/>
      <c r="I999" s="173"/>
      <c r="J999" s="9" t="s">
        <v>127</v>
      </c>
      <c r="K999" s="6" t="s">
        <v>128</v>
      </c>
      <c r="L999" s="6" t="s">
        <v>85</v>
      </c>
      <c r="M999" s="10">
        <v>50</v>
      </c>
      <c r="N999" s="174"/>
      <c r="O999" s="186"/>
      <c r="P999" s="173"/>
      <c r="Q999" s="173"/>
      <c r="R999" s="191"/>
      <c r="S999" s="191"/>
      <c r="T999" s="197"/>
      <c r="U999" s="197"/>
      <c r="V999" s="175"/>
      <c r="W999" s="199"/>
      <c r="X999" s="188"/>
      <c r="Y999" s="175"/>
      <c r="Z999" s="199"/>
      <c r="AA999" s="199"/>
      <c r="AB999" s="175"/>
      <c r="AC999" s="174"/>
      <c r="AD999" s="202"/>
      <c r="AE999" s="175"/>
      <c r="AF999" s="173"/>
      <c r="AG999" s="174"/>
      <c r="AH999" s="174"/>
      <c r="AI999" s="174"/>
      <c r="AJ999" s="190"/>
    </row>
    <row r="1000" spans="2:36" ht="68.5" customHeight="1" x14ac:dyDescent="0.3">
      <c r="B1000" s="173" t="s">
        <v>763</v>
      </c>
      <c r="C1000" s="173" t="s">
        <v>794</v>
      </c>
      <c r="D1000" s="173" t="s">
        <v>66</v>
      </c>
      <c r="E1000" s="182" t="s">
        <v>834</v>
      </c>
      <c r="F1000" s="182" t="s">
        <v>134</v>
      </c>
      <c r="G1000" s="182" t="s">
        <v>771</v>
      </c>
      <c r="H1000" s="167" t="s">
        <v>70</v>
      </c>
      <c r="I1000" s="173" t="s">
        <v>98</v>
      </c>
      <c r="J1000" s="307" t="s">
        <v>127</v>
      </c>
      <c r="K1000" s="186" t="s">
        <v>697</v>
      </c>
      <c r="L1000" s="186" t="s">
        <v>774</v>
      </c>
      <c r="M1000" s="173">
        <v>55</v>
      </c>
      <c r="N1000" s="184" t="s">
        <v>775</v>
      </c>
      <c r="O1000" s="182" t="s">
        <v>776</v>
      </c>
      <c r="P1000" s="167" t="s">
        <v>75</v>
      </c>
      <c r="Q1000" s="167" t="s">
        <v>76</v>
      </c>
      <c r="R1000" s="167" t="s">
        <v>77</v>
      </c>
      <c r="S1000" s="173" t="s">
        <v>109</v>
      </c>
      <c r="T1000" s="181">
        <f>+V1000+Y1000</f>
        <v>117699.96</v>
      </c>
      <c r="U1000" s="181">
        <f>+T1000/3</f>
        <v>39233.32</v>
      </c>
      <c r="V1000" s="176">
        <v>100044.96</v>
      </c>
      <c r="W1000" s="174" t="s">
        <v>98</v>
      </c>
      <c r="X1000" s="174" t="s">
        <v>98</v>
      </c>
      <c r="Y1000" s="250">
        <v>17655</v>
      </c>
      <c r="Z1000" s="174" t="s">
        <v>98</v>
      </c>
      <c r="AA1000" s="174" t="s">
        <v>98</v>
      </c>
      <c r="AB1000" s="250">
        <v>9543.24</v>
      </c>
      <c r="AC1000" s="174" t="s">
        <v>149</v>
      </c>
      <c r="AD1000" s="174" t="s">
        <v>98</v>
      </c>
      <c r="AE1000" s="176">
        <f>+V1000+Y1000</f>
        <v>117699.96</v>
      </c>
      <c r="AF1000" s="173" t="s">
        <v>98</v>
      </c>
      <c r="AG1000" s="174" t="s">
        <v>33</v>
      </c>
      <c r="AH1000" s="184" t="s">
        <v>161</v>
      </c>
      <c r="AI1000" s="174" t="s">
        <v>162</v>
      </c>
      <c r="AJ1000" s="173"/>
    </row>
    <row r="1001" spans="2:36" ht="68.5" customHeight="1" x14ac:dyDescent="0.3">
      <c r="B1001" s="173"/>
      <c r="C1001" s="173"/>
      <c r="D1001" s="173"/>
      <c r="E1001" s="182"/>
      <c r="F1001" s="182"/>
      <c r="G1001" s="182"/>
      <c r="H1001" s="168"/>
      <c r="I1001" s="173"/>
      <c r="J1001" s="307"/>
      <c r="K1001" s="186"/>
      <c r="L1001" s="186"/>
      <c r="M1001" s="173"/>
      <c r="N1001" s="184"/>
      <c r="O1001" s="182"/>
      <c r="P1001" s="168"/>
      <c r="Q1001" s="168"/>
      <c r="R1001" s="168"/>
      <c r="S1001" s="173"/>
      <c r="T1001" s="173"/>
      <c r="U1001" s="181"/>
      <c r="V1001" s="176"/>
      <c r="W1001" s="174"/>
      <c r="X1001" s="174"/>
      <c r="Y1001" s="250"/>
      <c r="Z1001" s="174"/>
      <c r="AA1001" s="174"/>
      <c r="AB1001" s="250"/>
      <c r="AC1001" s="174"/>
      <c r="AD1001" s="174"/>
      <c r="AE1001" s="174"/>
      <c r="AF1001" s="173"/>
      <c r="AG1001" s="174"/>
      <c r="AH1001" s="184"/>
      <c r="AI1001" s="174"/>
      <c r="AJ1001" s="173"/>
    </row>
    <row r="1002" spans="2:36" ht="24" customHeight="1" x14ac:dyDescent="0.3">
      <c r="B1002" s="173"/>
      <c r="C1002" s="173"/>
      <c r="D1002" s="173"/>
      <c r="E1002" s="182"/>
      <c r="F1002" s="182"/>
      <c r="G1002" s="182"/>
      <c r="H1002" s="169"/>
      <c r="I1002" s="173"/>
      <c r="J1002" s="307"/>
      <c r="K1002" s="186"/>
      <c r="L1002" s="186"/>
      <c r="M1002" s="173"/>
      <c r="N1002" s="184"/>
      <c r="O1002" s="182"/>
      <c r="P1002" s="169"/>
      <c r="Q1002" s="169"/>
      <c r="R1002" s="169"/>
      <c r="S1002" s="173"/>
      <c r="T1002" s="173"/>
      <c r="U1002" s="181"/>
      <c r="V1002" s="176"/>
      <c r="W1002" s="174"/>
      <c r="X1002" s="174"/>
      <c r="Y1002" s="250"/>
      <c r="Z1002" s="174"/>
      <c r="AA1002" s="174"/>
      <c r="AB1002" s="250"/>
      <c r="AC1002" s="174"/>
      <c r="AD1002" s="174"/>
      <c r="AE1002" s="174"/>
      <c r="AF1002" s="173"/>
      <c r="AG1002" s="174"/>
      <c r="AH1002" s="184"/>
      <c r="AI1002" s="174"/>
      <c r="AJ1002" s="173"/>
    </row>
    <row r="1003" spans="2:36" ht="122.5" customHeight="1" x14ac:dyDescent="0.3">
      <c r="B1003" s="173" t="s">
        <v>764</v>
      </c>
      <c r="C1003" s="173" t="s">
        <v>795</v>
      </c>
      <c r="D1003" s="173" t="s">
        <v>66</v>
      </c>
      <c r="E1003" s="182" t="s">
        <v>67</v>
      </c>
      <c r="F1003" s="183" t="s">
        <v>134</v>
      </c>
      <c r="G1003" s="194" t="s">
        <v>827</v>
      </c>
      <c r="H1003" s="167" t="s">
        <v>70</v>
      </c>
      <c r="I1003" s="173" t="s">
        <v>98</v>
      </c>
      <c r="J1003" s="9" t="s">
        <v>777</v>
      </c>
      <c r="K1003" s="55" t="s">
        <v>778</v>
      </c>
      <c r="L1003" s="64" t="s">
        <v>779</v>
      </c>
      <c r="M1003" s="6">
        <v>40</v>
      </c>
      <c r="N1003" s="174" t="s">
        <v>775</v>
      </c>
      <c r="O1003" s="182" t="s">
        <v>828</v>
      </c>
      <c r="P1003" s="167" t="s">
        <v>75</v>
      </c>
      <c r="Q1003" s="167" t="s">
        <v>76</v>
      </c>
      <c r="R1003" s="167" t="s">
        <v>77</v>
      </c>
      <c r="S1003" s="173" t="s">
        <v>109</v>
      </c>
      <c r="T1003" s="181">
        <f>+V1003+Y1003</f>
        <v>171199.98</v>
      </c>
      <c r="U1003" s="251">
        <f>+T1003/M1004</f>
        <v>57066.66</v>
      </c>
      <c r="V1003" s="176">
        <v>145519.98000000001</v>
      </c>
      <c r="W1003" s="174" t="s">
        <v>98</v>
      </c>
      <c r="X1003" s="174" t="s">
        <v>98</v>
      </c>
      <c r="Y1003" s="250">
        <v>25680</v>
      </c>
      <c r="Z1003" s="174" t="s">
        <v>98</v>
      </c>
      <c r="AA1003" s="174" t="s">
        <v>98</v>
      </c>
      <c r="AB1003" s="184">
        <v>13881.08</v>
      </c>
      <c r="AC1003" s="174" t="s">
        <v>149</v>
      </c>
      <c r="AD1003" s="174" t="s">
        <v>98</v>
      </c>
      <c r="AE1003" s="176">
        <f>+V1003+Y1003</f>
        <v>171199.98</v>
      </c>
      <c r="AF1003" s="173" t="s">
        <v>98</v>
      </c>
      <c r="AG1003" s="174" t="s">
        <v>33</v>
      </c>
      <c r="AH1003" s="184" t="s">
        <v>161</v>
      </c>
      <c r="AI1003" s="174" t="s">
        <v>761</v>
      </c>
      <c r="AJ1003" s="173"/>
    </row>
    <row r="1004" spans="2:36" ht="68.5" customHeight="1" x14ac:dyDescent="0.3">
      <c r="B1004" s="173"/>
      <c r="C1004" s="173"/>
      <c r="D1004" s="173"/>
      <c r="E1004" s="182"/>
      <c r="F1004" s="183"/>
      <c r="G1004" s="194"/>
      <c r="H1004" s="168"/>
      <c r="I1004" s="173"/>
      <c r="J1004" s="9" t="s">
        <v>111</v>
      </c>
      <c r="K1004" s="55" t="s">
        <v>780</v>
      </c>
      <c r="L1004" s="64" t="s">
        <v>774</v>
      </c>
      <c r="M1004" s="6">
        <v>3</v>
      </c>
      <c r="N1004" s="174"/>
      <c r="O1004" s="182"/>
      <c r="P1004" s="168"/>
      <c r="Q1004" s="168"/>
      <c r="R1004" s="168"/>
      <c r="S1004" s="173"/>
      <c r="T1004" s="173"/>
      <c r="U1004" s="173"/>
      <c r="V1004" s="176"/>
      <c r="W1004" s="174"/>
      <c r="X1004" s="174"/>
      <c r="Y1004" s="250"/>
      <c r="Z1004" s="174"/>
      <c r="AA1004" s="174"/>
      <c r="AB1004" s="184"/>
      <c r="AC1004" s="174"/>
      <c r="AD1004" s="174"/>
      <c r="AE1004" s="174"/>
      <c r="AF1004" s="173"/>
      <c r="AG1004" s="174"/>
      <c r="AH1004" s="184"/>
      <c r="AI1004" s="174"/>
      <c r="AJ1004" s="173"/>
    </row>
    <row r="1005" spans="2:36" ht="68.5" customHeight="1" x14ac:dyDescent="0.3">
      <c r="B1005" s="173"/>
      <c r="C1005" s="173"/>
      <c r="D1005" s="173"/>
      <c r="E1005" s="182"/>
      <c r="F1005" s="183"/>
      <c r="G1005" s="194"/>
      <c r="H1005" s="169"/>
      <c r="I1005" s="173"/>
      <c r="J1005" s="9" t="s">
        <v>127</v>
      </c>
      <c r="K1005" s="55" t="s">
        <v>697</v>
      </c>
      <c r="L1005" s="55" t="s">
        <v>781</v>
      </c>
      <c r="M1005" s="6">
        <v>80</v>
      </c>
      <c r="N1005" s="174"/>
      <c r="O1005" s="182"/>
      <c r="P1005" s="169"/>
      <c r="Q1005" s="169"/>
      <c r="R1005" s="169"/>
      <c r="S1005" s="173"/>
      <c r="T1005" s="173"/>
      <c r="U1005" s="173"/>
      <c r="V1005" s="176"/>
      <c r="W1005" s="174"/>
      <c r="X1005" s="174"/>
      <c r="Y1005" s="250"/>
      <c r="Z1005" s="174"/>
      <c r="AA1005" s="174"/>
      <c r="AB1005" s="184"/>
      <c r="AC1005" s="174"/>
      <c r="AD1005" s="174"/>
      <c r="AE1005" s="174"/>
      <c r="AF1005" s="173"/>
      <c r="AG1005" s="174"/>
      <c r="AH1005" s="184"/>
      <c r="AI1005" s="174"/>
      <c r="AJ1005" s="173"/>
    </row>
    <row r="1006" spans="2:36" ht="124" customHeight="1" x14ac:dyDescent="0.3">
      <c r="B1006" s="173" t="s">
        <v>765</v>
      </c>
      <c r="C1006" s="173" t="s">
        <v>796</v>
      </c>
      <c r="D1006" s="173" t="s">
        <v>66</v>
      </c>
      <c r="E1006" s="182" t="s">
        <v>67</v>
      </c>
      <c r="F1006" s="183" t="s">
        <v>134</v>
      </c>
      <c r="G1006" s="194" t="s">
        <v>827</v>
      </c>
      <c r="H1006" s="167" t="s">
        <v>70</v>
      </c>
      <c r="I1006" s="173" t="s">
        <v>98</v>
      </c>
      <c r="J1006" s="9" t="s">
        <v>777</v>
      </c>
      <c r="K1006" s="55" t="s">
        <v>778</v>
      </c>
      <c r="L1006" s="64" t="s">
        <v>779</v>
      </c>
      <c r="M1006" s="6">
        <v>40</v>
      </c>
      <c r="N1006" s="174" t="s">
        <v>775</v>
      </c>
      <c r="O1006" s="182" t="s">
        <v>829</v>
      </c>
      <c r="P1006" s="167" t="s">
        <v>75</v>
      </c>
      <c r="Q1006" s="167" t="s">
        <v>76</v>
      </c>
      <c r="R1006" s="167" t="s">
        <v>77</v>
      </c>
      <c r="S1006" s="173" t="s">
        <v>109</v>
      </c>
      <c r="T1006" s="181">
        <f>+V1006+Y1006</f>
        <v>64200.05</v>
      </c>
      <c r="U1006" s="181">
        <v>21400.01</v>
      </c>
      <c r="V1006" s="176">
        <v>54570.05</v>
      </c>
      <c r="W1006" s="174" t="s">
        <v>98</v>
      </c>
      <c r="X1006" s="174" t="s">
        <v>98</v>
      </c>
      <c r="Y1006" s="250">
        <v>9630</v>
      </c>
      <c r="Z1006" s="174" t="s">
        <v>98</v>
      </c>
      <c r="AA1006" s="174" t="s">
        <v>98</v>
      </c>
      <c r="AB1006" s="184">
        <v>5205.41</v>
      </c>
      <c r="AC1006" s="174" t="s">
        <v>149</v>
      </c>
      <c r="AD1006" s="174" t="s">
        <v>98</v>
      </c>
      <c r="AE1006" s="176">
        <f>+V1006+Y1006</f>
        <v>64200.05</v>
      </c>
      <c r="AF1006" s="173" t="s">
        <v>98</v>
      </c>
      <c r="AG1006" s="174" t="s">
        <v>33</v>
      </c>
      <c r="AH1006" s="174" t="s">
        <v>785</v>
      </c>
      <c r="AI1006" s="174" t="s">
        <v>162</v>
      </c>
      <c r="AJ1006" s="173"/>
    </row>
    <row r="1007" spans="2:36" ht="104.5" customHeight="1" x14ac:dyDescent="0.3">
      <c r="B1007" s="173"/>
      <c r="C1007" s="173"/>
      <c r="D1007" s="173"/>
      <c r="E1007" s="182"/>
      <c r="F1007" s="183"/>
      <c r="G1007" s="194"/>
      <c r="H1007" s="168"/>
      <c r="I1007" s="173"/>
      <c r="J1007" s="9" t="s">
        <v>111</v>
      </c>
      <c r="K1007" s="55" t="s">
        <v>780</v>
      </c>
      <c r="L1007" s="6" t="s">
        <v>85</v>
      </c>
      <c r="M1007" s="6">
        <v>3</v>
      </c>
      <c r="N1007" s="174"/>
      <c r="O1007" s="182"/>
      <c r="P1007" s="168"/>
      <c r="Q1007" s="168"/>
      <c r="R1007" s="168"/>
      <c r="S1007" s="173"/>
      <c r="T1007" s="173"/>
      <c r="U1007" s="181"/>
      <c r="V1007" s="176"/>
      <c r="W1007" s="174"/>
      <c r="X1007" s="174"/>
      <c r="Y1007" s="250"/>
      <c r="Z1007" s="174"/>
      <c r="AA1007" s="174"/>
      <c r="AB1007" s="184"/>
      <c r="AC1007" s="174"/>
      <c r="AD1007" s="174"/>
      <c r="AE1007" s="174"/>
      <c r="AF1007" s="173"/>
      <c r="AG1007" s="174"/>
      <c r="AH1007" s="174"/>
      <c r="AI1007" s="174"/>
      <c r="AJ1007" s="173"/>
    </row>
    <row r="1008" spans="2:36" ht="68.5" customHeight="1" x14ac:dyDescent="0.3">
      <c r="B1008" s="173"/>
      <c r="C1008" s="173"/>
      <c r="D1008" s="173"/>
      <c r="E1008" s="182"/>
      <c r="F1008" s="183"/>
      <c r="G1008" s="194"/>
      <c r="H1008" s="169"/>
      <c r="I1008" s="173"/>
      <c r="J1008" s="9" t="s">
        <v>127</v>
      </c>
      <c r="K1008" s="55" t="s">
        <v>697</v>
      </c>
      <c r="L1008" s="6" t="s">
        <v>85</v>
      </c>
      <c r="M1008" s="6">
        <v>30</v>
      </c>
      <c r="N1008" s="174"/>
      <c r="O1008" s="182"/>
      <c r="P1008" s="169"/>
      <c r="Q1008" s="169"/>
      <c r="R1008" s="169"/>
      <c r="S1008" s="173"/>
      <c r="T1008" s="173"/>
      <c r="U1008" s="181"/>
      <c r="V1008" s="176"/>
      <c r="W1008" s="174"/>
      <c r="X1008" s="174"/>
      <c r="Y1008" s="250"/>
      <c r="Z1008" s="174"/>
      <c r="AA1008" s="174"/>
      <c r="AB1008" s="184"/>
      <c r="AC1008" s="174"/>
      <c r="AD1008" s="174"/>
      <c r="AE1008" s="174"/>
      <c r="AF1008" s="173"/>
      <c r="AG1008" s="174"/>
      <c r="AH1008" s="174"/>
      <c r="AI1008" s="174"/>
      <c r="AJ1008" s="173"/>
    </row>
    <row r="1009" spans="2:36" ht="94.5" customHeight="1" x14ac:dyDescent="0.3">
      <c r="B1009" s="173" t="s">
        <v>766</v>
      </c>
      <c r="C1009" s="173" t="s">
        <v>797</v>
      </c>
      <c r="D1009" s="167" t="s">
        <v>66</v>
      </c>
      <c r="E1009" s="182" t="s">
        <v>67</v>
      </c>
      <c r="F1009" s="182" t="s">
        <v>132</v>
      </c>
      <c r="G1009" s="183" t="s">
        <v>772</v>
      </c>
      <c r="H1009" s="167" t="s">
        <v>70</v>
      </c>
      <c r="I1009" s="173" t="s">
        <v>98</v>
      </c>
      <c r="J1009" s="9" t="s">
        <v>113</v>
      </c>
      <c r="K1009" s="6" t="s">
        <v>114</v>
      </c>
      <c r="L1009" s="6" t="s">
        <v>115</v>
      </c>
      <c r="M1009" s="6">
        <v>2</v>
      </c>
      <c r="N1009" s="184" t="s">
        <v>775</v>
      </c>
      <c r="O1009" s="182" t="s">
        <v>782</v>
      </c>
      <c r="P1009" s="167" t="s">
        <v>75</v>
      </c>
      <c r="Q1009" s="167" t="s">
        <v>76</v>
      </c>
      <c r="R1009" s="167" t="s">
        <v>77</v>
      </c>
      <c r="S1009" s="173" t="s">
        <v>109</v>
      </c>
      <c r="T1009" s="181">
        <f>+V1009+Y1009</f>
        <v>151940</v>
      </c>
      <c r="U1009" s="185">
        <f>+T1009/M1010</f>
        <v>75970</v>
      </c>
      <c r="V1009" s="250">
        <v>129149</v>
      </c>
      <c r="W1009" s="174" t="s">
        <v>98</v>
      </c>
      <c r="X1009" s="174" t="s">
        <v>98</v>
      </c>
      <c r="Y1009" s="250">
        <v>22791</v>
      </c>
      <c r="Z1009" s="174" t="s">
        <v>98</v>
      </c>
      <c r="AA1009" s="174" t="s">
        <v>98</v>
      </c>
      <c r="AB1009" s="184">
        <v>12319.46</v>
      </c>
      <c r="AC1009" s="174" t="s">
        <v>80</v>
      </c>
      <c r="AD1009" s="174" t="s">
        <v>98</v>
      </c>
      <c r="AE1009" s="176">
        <f>+V1009+Y1009</f>
        <v>151940</v>
      </c>
      <c r="AF1009" s="173" t="s">
        <v>98</v>
      </c>
      <c r="AG1009" s="174" t="s">
        <v>33</v>
      </c>
      <c r="AH1009" s="174" t="s">
        <v>523</v>
      </c>
      <c r="AI1009" s="174" t="s">
        <v>241</v>
      </c>
      <c r="AJ1009" s="173"/>
    </row>
    <row r="1010" spans="2:36" ht="68.5" customHeight="1" x14ac:dyDescent="0.3">
      <c r="B1010" s="173"/>
      <c r="C1010" s="173"/>
      <c r="D1010" s="168"/>
      <c r="E1010" s="182"/>
      <c r="F1010" s="182"/>
      <c r="G1010" s="183"/>
      <c r="H1010" s="168"/>
      <c r="I1010" s="173"/>
      <c r="J1010" s="9" t="s">
        <v>116</v>
      </c>
      <c r="K1010" s="6" t="s">
        <v>117</v>
      </c>
      <c r="L1010" s="6" t="s">
        <v>85</v>
      </c>
      <c r="M1010" s="6">
        <v>2</v>
      </c>
      <c r="N1010" s="184"/>
      <c r="O1010" s="182"/>
      <c r="P1010" s="168"/>
      <c r="Q1010" s="168"/>
      <c r="R1010" s="168"/>
      <c r="S1010" s="173"/>
      <c r="T1010" s="173"/>
      <c r="U1010" s="186"/>
      <c r="V1010" s="250"/>
      <c r="W1010" s="174"/>
      <c r="X1010" s="174"/>
      <c r="Y1010" s="250"/>
      <c r="Z1010" s="174"/>
      <c r="AA1010" s="174"/>
      <c r="AB1010" s="184"/>
      <c r="AC1010" s="174"/>
      <c r="AD1010" s="174"/>
      <c r="AE1010" s="174"/>
      <c r="AF1010" s="173"/>
      <c r="AG1010" s="174"/>
      <c r="AH1010" s="174"/>
      <c r="AI1010" s="174"/>
      <c r="AJ1010" s="173"/>
    </row>
    <row r="1011" spans="2:36" ht="68.5" customHeight="1" x14ac:dyDescent="0.3">
      <c r="B1011" s="173"/>
      <c r="C1011" s="173"/>
      <c r="D1011" s="168"/>
      <c r="E1011" s="182"/>
      <c r="F1011" s="182"/>
      <c r="G1011" s="183"/>
      <c r="H1011" s="168"/>
      <c r="I1011" s="173"/>
      <c r="J1011" s="9" t="s">
        <v>216</v>
      </c>
      <c r="K1011" s="6" t="s">
        <v>118</v>
      </c>
      <c r="L1011" s="6" t="s">
        <v>119</v>
      </c>
      <c r="M1011" s="6">
        <v>2</v>
      </c>
      <c r="N1011" s="184"/>
      <c r="O1011" s="182"/>
      <c r="P1011" s="168"/>
      <c r="Q1011" s="168"/>
      <c r="R1011" s="168"/>
      <c r="S1011" s="173"/>
      <c r="T1011" s="173"/>
      <c r="U1011" s="186"/>
      <c r="V1011" s="250"/>
      <c r="W1011" s="174"/>
      <c r="X1011" s="174"/>
      <c r="Y1011" s="250"/>
      <c r="Z1011" s="174"/>
      <c r="AA1011" s="174"/>
      <c r="AB1011" s="184"/>
      <c r="AC1011" s="174"/>
      <c r="AD1011" s="174"/>
      <c r="AE1011" s="174"/>
      <c r="AF1011" s="173"/>
      <c r="AG1011" s="174"/>
      <c r="AH1011" s="174"/>
      <c r="AI1011" s="174"/>
      <c r="AJ1011" s="173"/>
    </row>
    <row r="1012" spans="2:36" ht="68.5" customHeight="1" x14ac:dyDescent="0.3">
      <c r="B1012" s="173"/>
      <c r="C1012" s="173"/>
      <c r="D1012" s="169"/>
      <c r="E1012" s="182"/>
      <c r="F1012" s="182"/>
      <c r="G1012" s="183"/>
      <c r="H1012" s="169"/>
      <c r="I1012" s="173"/>
      <c r="J1012" s="9" t="s">
        <v>120</v>
      </c>
      <c r="K1012" s="6" t="s">
        <v>121</v>
      </c>
      <c r="L1012" s="6" t="s">
        <v>119</v>
      </c>
      <c r="M1012" s="6">
        <v>2</v>
      </c>
      <c r="N1012" s="184"/>
      <c r="O1012" s="182"/>
      <c r="P1012" s="169"/>
      <c r="Q1012" s="169"/>
      <c r="R1012" s="169"/>
      <c r="S1012" s="173"/>
      <c r="T1012" s="173"/>
      <c r="U1012" s="186"/>
      <c r="V1012" s="250"/>
      <c r="W1012" s="174"/>
      <c r="X1012" s="174"/>
      <c r="Y1012" s="250"/>
      <c r="Z1012" s="174"/>
      <c r="AA1012" s="174"/>
      <c r="AB1012" s="184"/>
      <c r="AC1012" s="174"/>
      <c r="AD1012" s="174"/>
      <c r="AE1012" s="174"/>
      <c r="AF1012" s="173"/>
      <c r="AG1012" s="174"/>
      <c r="AH1012" s="174"/>
      <c r="AI1012" s="174"/>
      <c r="AJ1012" s="173"/>
    </row>
    <row r="1013" spans="2:36" ht="121.5" customHeight="1" x14ac:dyDescent="0.3">
      <c r="B1013" s="191" t="s">
        <v>767</v>
      </c>
      <c r="C1013" s="173" t="s">
        <v>830</v>
      </c>
      <c r="D1013" s="173" t="s">
        <v>66</v>
      </c>
      <c r="E1013" s="182" t="s">
        <v>67</v>
      </c>
      <c r="F1013" s="183" t="s">
        <v>134</v>
      </c>
      <c r="G1013" s="194" t="s">
        <v>827</v>
      </c>
      <c r="H1013" s="167" t="s">
        <v>70</v>
      </c>
      <c r="I1013" s="173" t="s">
        <v>98</v>
      </c>
      <c r="J1013" s="9" t="s">
        <v>777</v>
      </c>
      <c r="K1013" s="55" t="s">
        <v>778</v>
      </c>
      <c r="L1013" s="64" t="s">
        <v>783</v>
      </c>
      <c r="M1013" s="53">
        <v>40</v>
      </c>
      <c r="N1013" s="264" t="s">
        <v>775</v>
      </c>
      <c r="O1013" s="182" t="s">
        <v>784</v>
      </c>
      <c r="P1013" s="167" t="s">
        <v>75</v>
      </c>
      <c r="Q1013" s="167" t="s">
        <v>76</v>
      </c>
      <c r="R1013" s="167" t="s">
        <v>77</v>
      </c>
      <c r="S1013" s="173" t="s">
        <v>109</v>
      </c>
      <c r="T1013" s="181">
        <f>+V1013+Y1013</f>
        <v>126260.03</v>
      </c>
      <c r="U1013" s="181">
        <v>21043.33</v>
      </c>
      <c r="V1013" s="176">
        <v>107321.03</v>
      </c>
      <c r="W1013" s="174" t="s">
        <v>98</v>
      </c>
      <c r="X1013" s="174" t="s">
        <v>98</v>
      </c>
      <c r="Y1013" s="411">
        <v>18939</v>
      </c>
      <c r="Z1013" s="174" t="s">
        <v>98</v>
      </c>
      <c r="AA1013" s="174" t="s">
        <v>98</v>
      </c>
      <c r="AB1013" s="411">
        <v>10237.299999999999</v>
      </c>
      <c r="AC1013" s="174" t="s">
        <v>149</v>
      </c>
      <c r="AD1013" s="174" t="s">
        <v>98</v>
      </c>
      <c r="AE1013" s="176">
        <f>+V1013+Y1013</f>
        <v>126260.03</v>
      </c>
      <c r="AF1013" s="173" t="s">
        <v>98</v>
      </c>
      <c r="AG1013" s="174" t="s">
        <v>33</v>
      </c>
      <c r="AH1013" s="174" t="s">
        <v>673</v>
      </c>
      <c r="AI1013" s="174" t="s">
        <v>266</v>
      </c>
      <c r="AJ1013" s="173"/>
    </row>
    <row r="1014" spans="2:36" ht="71.5" customHeight="1" x14ac:dyDescent="0.3">
      <c r="B1014" s="191"/>
      <c r="C1014" s="173"/>
      <c r="D1014" s="173"/>
      <c r="E1014" s="182"/>
      <c r="F1014" s="183"/>
      <c r="G1014" s="194"/>
      <c r="H1014" s="168"/>
      <c r="I1014" s="173"/>
      <c r="J1014" s="9" t="s">
        <v>111</v>
      </c>
      <c r="K1014" s="55" t="s">
        <v>780</v>
      </c>
      <c r="L1014" s="6" t="s">
        <v>85</v>
      </c>
      <c r="M1014" s="53">
        <v>6</v>
      </c>
      <c r="N1014" s="264"/>
      <c r="O1014" s="182"/>
      <c r="P1014" s="168"/>
      <c r="Q1014" s="168"/>
      <c r="R1014" s="168"/>
      <c r="S1014" s="173"/>
      <c r="T1014" s="173"/>
      <c r="U1014" s="181"/>
      <c r="V1014" s="176"/>
      <c r="W1014" s="174"/>
      <c r="X1014" s="174"/>
      <c r="Y1014" s="411"/>
      <c r="Z1014" s="174"/>
      <c r="AA1014" s="174"/>
      <c r="AB1014" s="411"/>
      <c r="AC1014" s="174"/>
      <c r="AD1014" s="174"/>
      <c r="AE1014" s="174"/>
      <c r="AF1014" s="173"/>
      <c r="AG1014" s="174"/>
      <c r="AH1014" s="174"/>
      <c r="AI1014" s="174"/>
      <c r="AJ1014" s="173"/>
    </row>
    <row r="1015" spans="2:36" ht="68.5" customHeight="1" x14ac:dyDescent="0.3">
      <c r="B1015" s="191"/>
      <c r="C1015" s="173"/>
      <c r="D1015" s="173"/>
      <c r="E1015" s="182"/>
      <c r="F1015" s="183"/>
      <c r="G1015" s="194"/>
      <c r="H1015" s="169"/>
      <c r="I1015" s="173"/>
      <c r="J1015" s="9" t="s">
        <v>127</v>
      </c>
      <c r="K1015" s="55" t="s">
        <v>697</v>
      </c>
      <c r="L1015" s="6" t="s">
        <v>85</v>
      </c>
      <c r="M1015" s="53">
        <v>59</v>
      </c>
      <c r="N1015" s="264"/>
      <c r="O1015" s="182"/>
      <c r="P1015" s="169"/>
      <c r="Q1015" s="169"/>
      <c r="R1015" s="169"/>
      <c r="S1015" s="173"/>
      <c r="T1015" s="173"/>
      <c r="U1015" s="433"/>
      <c r="V1015" s="249"/>
      <c r="W1015" s="174"/>
      <c r="X1015" s="174"/>
      <c r="Y1015" s="411"/>
      <c r="Z1015" s="174"/>
      <c r="AA1015" s="174"/>
      <c r="AB1015" s="411"/>
      <c r="AC1015" s="174"/>
      <c r="AD1015" s="174"/>
      <c r="AE1015" s="174"/>
      <c r="AF1015" s="173"/>
      <c r="AG1015" s="174"/>
      <c r="AH1015" s="264"/>
      <c r="AI1015" s="264"/>
      <c r="AJ1015" s="173"/>
    </row>
    <row r="1016" spans="2:36" ht="68.5" customHeight="1" x14ac:dyDescent="0.3">
      <c r="B1016" s="191" t="s">
        <v>768</v>
      </c>
      <c r="C1016" s="173" t="s">
        <v>798</v>
      </c>
      <c r="D1016" s="173" t="s">
        <v>66</v>
      </c>
      <c r="E1016" s="182" t="s">
        <v>67</v>
      </c>
      <c r="F1016" s="182" t="s">
        <v>134</v>
      </c>
      <c r="G1016" s="182" t="s">
        <v>773</v>
      </c>
      <c r="H1016" s="167" t="s">
        <v>70</v>
      </c>
      <c r="I1016" s="173" t="s">
        <v>98</v>
      </c>
      <c r="J1016" s="307" t="s">
        <v>127</v>
      </c>
      <c r="K1016" s="186" t="s">
        <v>697</v>
      </c>
      <c r="L1016" s="173" t="s">
        <v>85</v>
      </c>
      <c r="M1016" s="191">
        <v>30</v>
      </c>
      <c r="N1016" s="264" t="s">
        <v>775</v>
      </c>
      <c r="O1016" s="183" t="s">
        <v>784</v>
      </c>
      <c r="P1016" s="167" t="s">
        <v>75</v>
      </c>
      <c r="Q1016" s="167" t="s">
        <v>76</v>
      </c>
      <c r="R1016" s="167" t="s">
        <v>77</v>
      </c>
      <c r="S1016" s="173" t="s">
        <v>109</v>
      </c>
      <c r="T1016" s="181">
        <f>+V1016+Y1016</f>
        <v>64200.05</v>
      </c>
      <c r="U1016" s="181">
        <v>32100.02</v>
      </c>
      <c r="V1016" s="176">
        <v>54570.05</v>
      </c>
      <c r="W1016" s="174" t="s">
        <v>98</v>
      </c>
      <c r="X1016" s="174" t="s">
        <v>98</v>
      </c>
      <c r="Y1016" s="411">
        <v>9630</v>
      </c>
      <c r="Z1016" s="174" t="s">
        <v>98</v>
      </c>
      <c r="AA1016" s="174" t="s">
        <v>98</v>
      </c>
      <c r="AB1016" s="234">
        <v>5205.41</v>
      </c>
      <c r="AC1016" s="174" t="s">
        <v>149</v>
      </c>
      <c r="AD1016" s="174" t="s">
        <v>98</v>
      </c>
      <c r="AE1016" s="176">
        <f>+V1016+Y1016</f>
        <v>64200.05</v>
      </c>
      <c r="AF1016" s="173" t="s">
        <v>98</v>
      </c>
      <c r="AG1016" s="174" t="s">
        <v>33</v>
      </c>
      <c r="AH1016" s="174" t="s">
        <v>786</v>
      </c>
      <c r="AI1016" s="174" t="s">
        <v>787</v>
      </c>
      <c r="AJ1016" s="173"/>
    </row>
    <row r="1017" spans="2:36" ht="68.5" customHeight="1" x14ac:dyDescent="0.3">
      <c r="B1017" s="191"/>
      <c r="C1017" s="173"/>
      <c r="D1017" s="173"/>
      <c r="E1017" s="182"/>
      <c r="F1017" s="182"/>
      <c r="G1017" s="182"/>
      <c r="H1017" s="169"/>
      <c r="I1017" s="173"/>
      <c r="J1017" s="307"/>
      <c r="K1017" s="186"/>
      <c r="L1017" s="173"/>
      <c r="M1017" s="191"/>
      <c r="N1017" s="264"/>
      <c r="O1017" s="183"/>
      <c r="P1017" s="169"/>
      <c r="Q1017" s="169"/>
      <c r="R1017" s="169"/>
      <c r="S1017" s="173"/>
      <c r="T1017" s="173"/>
      <c r="U1017" s="433"/>
      <c r="V1017" s="249"/>
      <c r="W1017" s="174"/>
      <c r="X1017" s="174"/>
      <c r="Y1017" s="411"/>
      <c r="Z1017" s="174"/>
      <c r="AA1017" s="174"/>
      <c r="AB1017" s="234"/>
      <c r="AC1017" s="174"/>
      <c r="AD1017" s="174"/>
      <c r="AE1017" s="174"/>
      <c r="AF1017" s="173"/>
      <c r="AG1017" s="174"/>
      <c r="AH1017" s="264"/>
      <c r="AI1017" s="264"/>
      <c r="AJ1017" s="173"/>
    </row>
    <row r="1018" spans="2:36" ht="68.5" customHeight="1" x14ac:dyDescent="0.3">
      <c r="B1018" s="191" t="s">
        <v>769</v>
      </c>
      <c r="C1018" s="442" t="s">
        <v>831</v>
      </c>
      <c r="D1018" s="173" t="s">
        <v>66</v>
      </c>
      <c r="E1018" s="182" t="s">
        <v>67</v>
      </c>
      <c r="F1018" s="182" t="s">
        <v>134</v>
      </c>
      <c r="G1018" s="182" t="s">
        <v>773</v>
      </c>
      <c r="H1018" s="167" t="s">
        <v>70</v>
      </c>
      <c r="I1018" s="173" t="s">
        <v>98</v>
      </c>
      <c r="J1018" s="307" t="s">
        <v>127</v>
      </c>
      <c r="K1018" s="186" t="s">
        <v>697</v>
      </c>
      <c r="L1018" s="173" t="s">
        <v>85</v>
      </c>
      <c r="M1018" s="191">
        <v>3</v>
      </c>
      <c r="N1018" s="234" t="s">
        <v>775</v>
      </c>
      <c r="O1018" s="182" t="s">
        <v>832</v>
      </c>
      <c r="P1018" s="167" t="s">
        <v>75</v>
      </c>
      <c r="Q1018" s="167" t="s">
        <v>76</v>
      </c>
      <c r="R1018" s="167" t="s">
        <v>77</v>
      </c>
      <c r="S1018" s="173" t="s">
        <v>109</v>
      </c>
      <c r="T1018" s="181">
        <f>+V1018+Y1018</f>
        <v>38519.96</v>
      </c>
      <c r="U1018" s="180" t="s">
        <v>98</v>
      </c>
      <c r="V1018" s="250">
        <v>32741.96</v>
      </c>
      <c r="W1018" s="174" t="s">
        <v>98</v>
      </c>
      <c r="X1018" s="174" t="s">
        <v>98</v>
      </c>
      <c r="Y1018" s="411">
        <v>5778</v>
      </c>
      <c r="Z1018" s="174" t="s">
        <v>98</v>
      </c>
      <c r="AA1018" s="174" t="s">
        <v>98</v>
      </c>
      <c r="AB1018" s="234">
        <v>3123.24</v>
      </c>
      <c r="AC1018" s="174" t="s">
        <v>149</v>
      </c>
      <c r="AD1018" s="174" t="s">
        <v>98</v>
      </c>
      <c r="AE1018" s="176">
        <f>+V1018+Y1018</f>
        <v>38519.96</v>
      </c>
      <c r="AF1018" s="173" t="s">
        <v>98</v>
      </c>
      <c r="AG1018" s="174" t="s">
        <v>33</v>
      </c>
      <c r="AH1018" s="174" t="s">
        <v>788</v>
      </c>
      <c r="AI1018" s="174" t="s">
        <v>439</v>
      </c>
      <c r="AJ1018" s="173"/>
    </row>
    <row r="1019" spans="2:36" ht="68.5" customHeight="1" x14ac:dyDescent="0.3">
      <c r="B1019" s="191"/>
      <c r="C1019" s="442"/>
      <c r="D1019" s="173"/>
      <c r="E1019" s="182"/>
      <c r="F1019" s="182"/>
      <c r="G1019" s="182"/>
      <c r="H1019" s="169"/>
      <c r="I1019" s="173"/>
      <c r="J1019" s="307"/>
      <c r="K1019" s="186"/>
      <c r="L1019" s="173"/>
      <c r="M1019" s="191"/>
      <c r="N1019" s="234"/>
      <c r="O1019" s="182"/>
      <c r="P1019" s="169"/>
      <c r="Q1019" s="169"/>
      <c r="R1019" s="169"/>
      <c r="S1019" s="173"/>
      <c r="T1019" s="173"/>
      <c r="U1019" s="180"/>
      <c r="V1019" s="411"/>
      <c r="W1019" s="174"/>
      <c r="X1019" s="174"/>
      <c r="Y1019" s="411"/>
      <c r="Z1019" s="174"/>
      <c r="AA1019" s="174"/>
      <c r="AB1019" s="234"/>
      <c r="AC1019" s="174"/>
      <c r="AD1019" s="174"/>
      <c r="AE1019" s="174"/>
      <c r="AF1019" s="173"/>
      <c r="AG1019" s="174"/>
      <c r="AH1019" s="264"/>
      <c r="AI1019" s="264"/>
      <c r="AJ1019" s="173"/>
    </row>
    <row r="1020" spans="2:36" ht="116.15" customHeight="1" x14ac:dyDescent="0.3">
      <c r="B1020" s="191" t="s">
        <v>770</v>
      </c>
      <c r="C1020" s="173" t="s">
        <v>799</v>
      </c>
      <c r="D1020" s="173" t="s">
        <v>66</v>
      </c>
      <c r="E1020" s="182" t="s">
        <v>67</v>
      </c>
      <c r="F1020" s="183" t="s">
        <v>134</v>
      </c>
      <c r="G1020" s="194" t="s">
        <v>827</v>
      </c>
      <c r="H1020" s="167" t="s">
        <v>70</v>
      </c>
      <c r="I1020" s="173" t="s">
        <v>98</v>
      </c>
      <c r="J1020" s="9" t="s">
        <v>777</v>
      </c>
      <c r="K1020" s="55" t="s">
        <v>778</v>
      </c>
      <c r="L1020" s="64" t="s">
        <v>783</v>
      </c>
      <c r="M1020" s="53">
        <v>40</v>
      </c>
      <c r="N1020" s="174" t="s">
        <v>775</v>
      </c>
      <c r="O1020" s="173" t="s">
        <v>833</v>
      </c>
      <c r="P1020" s="167" t="s">
        <v>75</v>
      </c>
      <c r="Q1020" s="167" t="s">
        <v>76</v>
      </c>
      <c r="R1020" s="167" t="s">
        <v>77</v>
      </c>
      <c r="S1020" s="173" t="s">
        <v>109</v>
      </c>
      <c r="T1020" s="181">
        <f>+V1020+Y1020</f>
        <v>117699.96</v>
      </c>
      <c r="U1020" s="181">
        <f>+T1020/M1021</f>
        <v>39233.32</v>
      </c>
      <c r="V1020" s="250">
        <v>100044.96</v>
      </c>
      <c r="W1020" s="174" t="s">
        <v>98</v>
      </c>
      <c r="X1020" s="174" t="s">
        <v>98</v>
      </c>
      <c r="Y1020" s="411">
        <v>17655</v>
      </c>
      <c r="Z1020" s="174" t="s">
        <v>98</v>
      </c>
      <c r="AA1020" s="174" t="s">
        <v>98</v>
      </c>
      <c r="AB1020" s="234">
        <v>9543.24</v>
      </c>
      <c r="AC1020" s="174" t="s">
        <v>149</v>
      </c>
      <c r="AD1020" s="174" t="s">
        <v>98</v>
      </c>
      <c r="AE1020" s="176">
        <f>+V1020+Y1020</f>
        <v>117699.96</v>
      </c>
      <c r="AF1020" s="173" t="s">
        <v>98</v>
      </c>
      <c r="AG1020" s="174" t="s">
        <v>33</v>
      </c>
      <c r="AH1020" s="174" t="s">
        <v>789</v>
      </c>
      <c r="AI1020" s="174" t="s">
        <v>440</v>
      </c>
      <c r="AJ1020" s="173"/>
    </row>
    <row r="1021" spans="2:36" ht="80.150000000000006" customHeight="1" x14ac:dyDescent="0.3">
      <c r="B1021" s="191"/>
      <c r="C1021" s="173"/>
      <c r="D1021" s="173"/>
      <c r="E1021" s="182"/>
      <c r="F1021" s="183"/>
      <c r="G1021" s="194"/>
      <c r="H1021" s="168"/>
      <c r="I1021" s="173"/>
      <c r="J1021" s="9" t="s">
        <v>111</v>
      </c>
      <c r="K1021" s="55" t="s">
        <v>780</v>
      </c>
      <c r="L1021" s="6" t="s">
        <v>85</v>
      </c>
      <c r="M1021" s="53">
        <v>3</v>
      </c>
      <c r="N1021" s="174"/>
      <c r="O1021" s="173"/>
      <c r="P1021" s="168"/>
      <c r="Q1021" s="168"/>
      <c r="R1021" s="168"/>
      <c r="S1021" s="173"/>
      <c r="T1021" s="173"/>
      <c r="U1021" s="181"/>
      <c r="V1021" s="250"/>
      <c r="W1021" s="174"/>
      <c r="X1021" s="174"/>
      <c r="Y1021" s="411"/>
      <c r="Z1021" s="174"/>
      <c r="AA1021" s="174"/>
      <c r="AB1021" s="234"/>
      <c r="AC1021" s="174"/>
      <c r="AD1021" s="174"/>
      <c r="AE1021" s="174"/>
      <c r="AF1021" s="173"/>
      <c r="AG1021" s="174"/>
      <c r="AH1021" s="174"/>
      <c r="AI1021" s="174"/>
      <c r="AJ1021" s="173"/>
    </row>
    <row r="1022" spans="2:36" ht="68.5" customHeight="1" x14ac:dyDescent="0.3">
      <c r="B1022" s="191"/>
      <c r="C1022" s="173"/>
      <c r="D1022" s="173"/>
      <c r="E1022" s="182"/>
      <c r="F1022" s="183"/>
      <c r="G1022" s="194"/>
      <c r="H1022" s="169"/>
      <c r="I1022" s="173"/>
      <c r="J1022" s="9" t="s">
        <v>127</v>
      </c>
      <c r="K1022" s="55" t="s">
        <v>697</v>
      </c>
      <c r="L1022" s="6" t="s">
        <v>85</v>
      </c>
      <c r="M1022" s="6">
        <v>55</v>
      </c>
      <c r="N1022" s="174"/>
      <c r="O1022" s="173"/>
      <c r="P1022" s="169"/>
      <c r="Q1022" s="169"/>
      <c r="R1022" s="169"/>
      <c r="S1022" s="173"/>
      <c r="T1022" s="173"/>
      <c r="U1022" s="181"/>
      <c r="V1022" s="250"/>
      <c r="W1022" s="174"/>
      <c r="X1022" s="174"/>
      <c r="Y1022" s="411"/>
      <c r="Z1022" s="174"/>
      <c r="AA1022" s="174"/>
      <c r="AB1022" s="234"/>
      <c r="AC1022" s="174"/>
      <c r="AD1022" s="174"/>
      <c r="AE1022" s="174"/>
      <c r="AF1022" s="173"/>
      <c r="AG1022" s="174"/>
      <c r="AH1022" s="174"/>
      <c r="AI1022" s="174"/>
      <c r="AJ1022" s="173"/>
    </row>
    <row r="1023" spans="2:36" ht="68.5" customHeight="1" x14ac:dyDescent="0.3">
      <c r="B1023" s="167" t="s">
        <v>864</v>
      </c>
      <c r="C1023" s="167" t="s">
        <v>859</v>
      </c>
      <c r="D1023" s="167" t="s">
        <v>66</v>
      </c>
      <c r="E1023" s="182" t="s">
        <v>67</v>
      </c>
      <c r="F1023" s="182" t="s">
        <v>132</v>
      </c>
      <c r="G1023" s="183" t="s">
        <v>772</v>
      </c>
      <c r="H1023" s="167" t="s">
        <v>70</v>
      </c>
      <c r="I1023" s="173" t="s">
        <v>98</v>
      </c>
      <c r="J1023" s="9" t="s">
        <v>113</v>
      </c>
      <c r="K1023" s="6" t="s">
        <v>114</v>
      </c>
      <c r="L1023" s="6" t="s">
        <v>115</v>
      </c>
      <c r="M1023" s="6">
        <v>3</v>
      </c>
      <c r="N1023" s="184" t="s">
        <v>775</v>
      </c>
      <c r="O1023" s="167" t="s">
        <v>869</v>
      </c>
      <c r="P1023" s="167" t="s">
        <v>75</v>
      </c>
      <c r="Q1023" s="167" t="s">
        <v>76</v>
      </c>
      <c r="R1023" s="167" t="s">
        <v>77</v>
      </c>
      <c r="S1023" s="173" t="s">
        <v>109</v>
      </c>
      <c r="T1023" s="181">
        <f>+V1023+Y1023</f>
        <v>227910</v>
      </c>
      <c r="U1023" s="185">
        <f>+T1023/M1024</f>
        <v>227910</v>
      </c>
      <c r="V1023" s="175">
        <v>193723.5</v>
      </c>
      <c r="W1023" s="174" t="s">
        <v>98</v>
      </c>
      <c r="X1023" s="174" t="s">
        <v>98</v>
      </c>
      <c r="Y1023" s="175">
        <v>34186.5</v>
      </c>
      <c r="Z1023" s="174" t="s">
        <v>98</v>
      </c>
      <c r="AA1023" s="174" t="s">
        <v>98</v>
      </c>
      <c r="AB1023" s="175">
        <v>19818.259999999998</v>
      </c>
      <c r="AC1023" s="174" t="s">
        <v>80</v>
      </c>
      <c r="AD1023" s="174" t="s">
        <v>98</v>
      </c>
      <c r="AE1023" s="176">
        <f>+V1023+Y1023</f>
        <v>227910</v>
      </c>
      <c r="AF1023" s="173" t="s">
        <v>98</v>
      </c>
      <c r="AG1023" s="174" t="s">
        <v>33</v>
      </c>
      <c r="AH1023" s="178" t="s">
        <v>161</v>
      </c>
      <c r="AI1023" s="178" t="s">
        <v>162</v>
      </c>
      <c r="AJ1023" s="173"/>
    </row>
    <row r="1024" spans="2:36" ht="71.5" customHeight="1" x14ac:dyDescent="0.3">
      <c r="B1024" s="168"/>
      <c r="C1024" s="168"/>
      <c r="D1024" s="168"/>
      <c r="E1024" s="182"/>
      <c r="F1024" s="182"/>
      <c r="G1024" s="183"/>
      <c r="H1024" s="168"/>
      <c r="I1024" s="173"/>
      <c r="J1024" s="9" t="s">
        <v>116</v>
      </c>
      <c r="K1024" s="6" t="s">
        <v>117</v>
      </c>
      <c r="L1024" s="6" t="s">
        <v>85</v>
      </c>
      <c r="M1024" s="6">
        <v>1</v>
      </c>
      <c r="N1024" s="184"/>
      <c r="O1024" s="168"/>
      <c r="P1024" s="168"/>
      <c r="Q1024" s="168"/>
      <c r="R1024" s="168"/>
      <c r="S1024" s="173"/>
      <c r="T1024" s="173"/>
      <c r="U1024" s="186"/>
      <c r="V1024" s="175"/>
      <c r="W1024" s="174"/>
      <c r="X1024" s="174"/>
      <c r="Y1024" s="175"/>
      <c r="Z1024" s="174"/>
      <c r="AA1024" s="174"/>
      <c r="AB1024" s="175"/>
      <c r="AC1024" s="174"/>
      <c r="AD1024" s="174"/>
      <c r="AE1024" s="174"/>
      <c r="AF1024" s="173"/>
      <c r="AG1024" s="174"/>
      <c r="AH1024" s="179"/>
      <c r="AI1024" s="179"/>
      <c r="AJ1024" s="173"/>
    </row>
    <row r="1025" spans="2:36" ht="68.5" customHeight="1" x14ac:dyDescent="0.3">
      <c r="B1025" s="168"/>
      <c r="C1025" s="168"/>
      <c r="D1025" s="168"/>
      <c r="E1025" s="182"/>
      <c r="F1025" s="182"/>
      <c r="G1025" s="183"/>
      <c r="H1025" s="168"/>
      <c r="I1025" s="173"/>
      <c r="J1025" s="9" t="s">
        <v>216</v>
      </c>
      <c r="K1025" s="6" t="s">
        <v>118</v>
      </c>
      <c r="L1025" s="6" t="s">
        <v>119</v>
      </c>
      <c r="M1025" s="6">
        <v>1</v>
      </c>
      <c r="N1025" s="184"/>
      <c r="O1025" s="168"/>
      <c r="P1025" s="168"/>
      <c r="Q1025" s="168"/>
      <c r="R1025" s="168"/>
      <c r="S1025" s="173"/>
      <c r="T1025" s="173"/>
      <c r="U1025" s="186"/>
      <c r="V1025" s="175"/>
      <c r="W1025" s="174"/>
      <c r="X1025" s="174"/>
      <c r="Y1025" s="175"/>
      <c r="Z1025" s="174"/>
      <c r="AA1025" s="174"/>
      <c r="AB1025" s="175"/>
      <c r="AC1025" s="174"/>
      <c r="AD1025" s="174"/>
      <c r="AE1025" s="174"/>
      <c r="AF1025" s="173"/>
      <c r="AG1025" s="174"/>
      <c r="AH1025" s="179"/>
      <c r="AI1025" s="179"/>
      <c r="AJ1025" s="173"/>
    </row>
    <row r="1026" spans="2:36" ht="68.5" customHeight="1" x14ac:dyDescent="0.3">
      <c r="B1026" s="169"/>
      <c r="C1026" s="169"/>
      <c r="D1026" s="169"/>
      <c r="E1026" s="182"/>
      <c r="F1026" s="182"/>
      <c r="G1026" s="183"/>
      <c r="H1026" s="169"/>
      <c r="I1026" s="173"/>
      <c r="J1026" s="9" t="s">
        <v>120</v>
      </c>
      <c r="K1026" s="6" t="s">
        <v>121</v>
      </c>
      <c r="L1026" s="6" t="s">
        <v>119</v>
      </c>
      <c r="M1026" s="6">
        <v>1</v>
      </c>
      <c r="N1026" s="184"/>
      <c r="O1026" s="169"/>
      <c r="P1026" s="169"/>
      <c r="Q1026" s="169"/>
      <c r="R1026" s="169"/>
      <c r="S1026" s="173"/>
      <c r="T1026" s="173"/>
      <c r="U1026" s="186"/>
      <c r="V1026" s="175"/>
      <c r="W1026" s="174"/>
      <c r="X1026" s="174"/>
      <c r="Y1026" s="175"/>
      <c r="Z1026" s="174"/>
      <c r="AA1026" s="174"/>
      <c r="AB1026" s="175"/>
      <c r="AC1026" s="174"/>
      <c r="AD1026" s="174"/>
      <c r="AE1026" s="174"/>
      <c r="AF1026" s="173"/>
      <c r="AG1026" s="174"/>
      <c r="AH1026" s="196"/>
      <c r="AI1026" s="196"/>
      <c r="AJ1026" s="173"/>
    </row>
    <row r="1027" spans="2:36" ht="129" customHeight="1" x14ac:dyDescent="0.3">
      <c r="B1027" s="167" t="s">
        <v>865</v>
      </c>
      <c r="C1027" s="167" t="s">
        <v>860</v>
      </c>
      <c r="D1027" s="167" t="s">
        <v>66</v>
      </c>
      <c r="E1027" s="192" t="s">
        <v>67</v>
      </c>
      <c r="F1027" s="183" t="s">
        <v>134</v>
      </c>
      <c r="G1027" s="194" t="s">
        <v>827</v>
      </c>
      <c r="H1027" s="167" t="s">
        <v>70</v>
      </c>
      <c r="I1027" s="173" t="s">
        <v>98</v>
      </c>
      <c r="J1027" s="9" t="s">
        <v>777</v>
      </c>
      <c r="K1027" s="55" t="s">
        <v>778</v>
      </c>
      <c r="L1027" s="64" t="s">
        <v>783</v>
      </c>
      <c r="M1027" s="53">
        <v>40</v>
      </c>
      <c r="N1027" s="174" t="s">
        <v>775</v>
      </c>
      <c r="O1027" s="167" t="s">
        <v>870</v>
      </c>
      <c r="P1027" s="167" t="s">
        <v>75</v>
      </c>
      <c r="Q1027" s="167" t="s">
        <v>76</v>
      </c>
      <c r="R1027" s="167" t="s">
        <v>77</v>
      </c>
      <c r="S1027" s="173" t="s">
        <v>109</v>
      </c>
      <c r="T1027" s="181">
        <f>+V1027+Y1027</f>
        <v>134884.21000000002</v>
      </c>
      <c r="U1027" s="181">
        <f>+T1027/2</f>
        <v>67442.10500000001</v>
      </c>
      <c r="V1027" s="201">
        <v>114651.57</v>
      </c>
      <c r="W1027" s="174" t="s">
        <v>98</v>
      </c>
      <c r="X1027" s="174" t="s">
        <v>98</v>
      </c>
      <c r="Y1027" s="201">
        <v>20232.64</v>
      </c>
      <c r="Z1027" s="174" t="s">
        <v>98</v>
      </c>
      <c r="AA1027" s="174" t="s">
        <v>98</v>
      </c>
      <c r="AB1027" s="203">
        <v>11729.06</v>
      </c>
      <c r="AC1027" s="174" t="s">
        <v>149</v>
      </c>
      <c r="AD1027" s="174" t="s">
        <v>98</v>
      </c>
      <c r="AE1027" s="176">
        <f>+V1027+Y1027</f>
        <v>134884.21000000002</v>
      </c>
      <c r="AF1027" s="173" t="s">
        <v>98</v>
      </c>
      <c r="AG1027" s="174" t="s">
        <v>33</v>
      </c>
      <c r="AH1027" s="221" t="s">
        <v>161</v>
      </c>
      <c r="AI1027" s="221" t="s">
        <v>162</v>
      </c>
      <c r="AJ1027" s="173"/>
    </row>
    <row r="1028" spans="2:36" ht="68.5" customHeight="1" x14ac:dyDescent="0.3">
      <c r="B1028" s="168"/>
      <c r="C1028" s="168"/>
      <c r="D1028" s="168"/>
      <c r="E1028" s="192"/>
      <c r="F1028" s="183"/>
      <c r="G1028" s="194"/>
      <c r="H1028" s="168"/>
      <c r="I1028" s="173"/>
      <c r="J1028" s="9" t="s">
        <v>111</v>
      </c>
      <c r="K1028" s="55" t="s">
        <v>780</v>
      </c>
      <c r="L1028" s="6" t="s">
        <v>85</v>
      </c>
      <c r="M1028" s="53">
        <v>1</v>
      </c>
      <c r="N1028" s="174"/>
      <c r="O1028" s="168"/>
      <c r="P1028" s="168"/>
      <c r="Q1028" s="168"/>
      <c r="R1028" s="168"/>
      <c r="S1028" s="173"/>
      <c r="T1028" s="173"/>
      <c r="U1028" s="181"/>
      <c r="V1028" s="201"/>
      <c r="W1028" s="174"/>
      <c r="X1028" s="174"/>
      <c r="Y1028" s="201"/>
      <c r="Z1028" s="174"/>
      <c r="AA1028" s="174"/>
      <c r="AB1028" s="203"/>
      <c r="AC1028" s="174"/>
      <c r="AD1028" s="174"/>
      <c r="AE1028" s="174"/>
      <c r="AF1028" s="173"/>
      <c r="AG1028" s="174"/>
      <c r="AH1028" s="222"/>
      <c r="AI1028" s="222"/>
      <c r="AJ1028" s="173"/>
    </row>
    <row r="1029" spans="2:36" ht="68.5" customHeight="1" x14ac:dyDescent="0.3">
      <c r="B1029" s="169"/>
      <c r="C1029" s="169"/>
      <c r="D1029" s="169"/>
      <c r="E1029" s="193"/>
      <c r="F1029" s="183"/>
      <c r="G1029" s="194"/>
      <c r="H1029" s="169"/>
      <c r="I1029" s="173"/>
      <c r="J1029" s="9" t="s">
        <v>127</v>
      </c>
      <c r="K1029" s="55" t="s">
        <v>697</v>
      </c>
      <c r="L1029" s="6" t="s">
        <v>85</v>
      </c>
      <c r="M1029" s="6">
        <v>83</v>
      </c>
      <c r="N1029" s="174"/>
      <c r="O1029" s="169"/>
      <c r="P1029" s="169"/>
      <c r="Q1029" s="169"/>
      <c r="R1029" s="169"/>
      <c r="S1029" s="173"/>
      <c r="T1029" s="173"/>
      <c r="U1029" s="181"/>
      <c r="V1029" s="202"/>
      <c r="W1029" s="174"/>
      <c r="X1029" s="174"/>
      <c r="Y1029" s="202"/>
      <c r="Z1029" s="174"/>
      <c r="AA1029" s="174"/>
      <c r="AB1029" s="204"/>
      <c r="AC1029" s="174"/>
      <c r="AD1029" s="174"/>
      <c r="AE1029" s="174"/>
      <c r="AF1029" s="173"/>
      <c r="AG1029" s="174"/>
      <c r="AH1029" s="223"/>
      <c r="AI1029" s="223"/>
      <c r="AJ1029" s="173"/>
    </row>
    <row r="1030" spans="2:36" ht="133" customHeight="1" x14ac:dyDescent="0.3">
      <c r="B1030" s="167" t="s">
        <v>863</v>
      </c>
      <c r="C1030" s="167" t="s">
        <v>860</v>
      </c>
      <c r="D1030" s="167" t="s">
        <v>66</v>
      </c>
      <c r="E1030" s="195" t="s">
        <v>67</v>
      </c>
      <c r="F1030" s="183" t="s">
        <v>134</v>
      </c>
      <c r="G1030" s="194" t="s">
        <v>827</v>
      </c>
      <c r="H1030" s="167" t="s">
        <v>70</v>
      </c>
      <c r="I1030" s="173" t="s">
        <v>98</v>
      </c>
      <c r="J1030" s="9" t="s">
        <v>777</v>
      </c>
      <c r="K1030" s="55" t="s">
        <v>778</v>
      </c>
      <c r="L1030" s="64" t="s">
        <v>783</v>
      </c>
      <c r="M1030" s="53">
        <v>40</v>
      </c>
      <c r="N1030" s="174" t="s">
        <v>775</v>
      </c>
      <c r="O1030" s="167" t="s">
        <v>870</v>
      </c>
      <c r="P1030" s="167" t="s">
        <v>75</v>
      </c>
      <c r="Q1030" s="167" t="s">
        <v>76</v>
      </c>
      <c r="R1030" s="167" t="s">
        <v>77</v>
      </c>
      <c r="S1030" s="173" t="s">
        <v>109</v>
      </c>
      <c r="T1030" s="181">
        <f>+V1030+Y1030</f>
        <v>202326.27999999997</v>
      </c>
      <c r="U1030" s="181">
        <f>+T1030/3</f>
        <v>67442.093333333323</v>
      </c>
      <c r="V1030" s="175">
        <v>171977.36</v>
      </c>
      <c r="W1030" s="174" t="s">
        <v>98</v>
      </c>
      <c r="X1030" s="174" t="s">
        <v>98</v>
      </c>
      <c r="Y1030" s="175">
        <v>30348.92</v>
      </c>
      <c r="Z1030" s="174" t="s">
        <v>98</v>
      </c>
      <c r="AA1030" s="174" t="s">
        <v>98</v>
      </c>
      <c r="AB1030" s="175">
        <v>17593.59</v>
      </c>
      <c r="AC1030" s="174" t="s">
        <v>149</v>
      </c>
      <c r="AD1030" s="174" t="s">
        <v>98</v>
      </c>
      <c r="AE1030" s="176">
        <f>+V1030+Y1030</f>
        <v>202326.27999999997</v>
      </c>
      <c r="AF1030" s="173" t="s">
        <v>98</v>
      </c>
      <c r="AG1030" s="174" t="s">
        <v>33</v>
      </c>
      <c r="AH1030" s="178" t="s">
        <v>164</v>
      </c>
      <c r="AI1030" s="178" t="s">
        <v>165</v>
      </c>
      <c r="AJ1030" s="173"/>
    </row>
    <row r="1031" spans="2:36" ht="68.5" customHeight="1" x14ac:dyDescent="0.3">
      <c r="B1031" s="168"/>
      <c r="C1031" s="168"/>
      <c r="D1031" s="168"/>
      <c r="E1031" s="192"/>
      <c r="F1031" s="183"/>
      <c r="G1031" s="194"/>
      <c r="H1031" s="168"/>
      <c r="I1031" s="173"/>
      <c r="J1031" s="9" t="s">
        <v>111</v>
      </c>
      <c r="K1031" s="55" t="s">
        <v>780</v>
      </c>
      <c r="L1031" s="6" t="s">
        <v>85</v>
      </c>
      <c r="M1031" s="53">
        <v>1</v>
      </c>
      <c r="N1031" s="174"/>
      <c r="O1031" s="168"/>
      <c r="P1031" s="168"/>
      <c r="Q1031" s="168"/>
      <c r="R1031" s="168"/>
      <c r="S1031" s="173"/>
      <c r="T1031" s="173"/>
      <c r="U1031" s="181"/>
      <c r="V1031" s="175"/>
      <c r="W1031" s="174"/>
      <c r="X1031" s="174"/>
      <c r="Y1031" s="175"/>
      <c r="Z1031" s="174"/>
      <c r="AA1031" s="174"/>
      <c r="AB1031" s="175"/>
      <c r="AC1031" s="174"/>
      <c r="AD1031" s="174"/>
      <c r="AE1031" s="174"/>
      <c r="AF1031" s="173"/>
      <c r="AG1031" s="174"/>
      <c r="AH1031" s="179"/>
      <c r="AI1031" s="179"/>
      <c r="AJ1031" s="173"/>
    </row>
    <row r="1032" spans="2:36" ht="68.5" customHeight="1" x14ac:dyDescent="0.3">
      <c r="B1032" s="168"/>
      <c r="C1032" s="168"/>
      <c r="D1032" s="168"/>
      <c r="E1032" s="192"/>
      <c r="F1032" s="183"/>
      <c r="G1032" s="194"/>
      <c r="H1032" s="169"/>
      <c r="I1032" s="173"/>
      <c r="J1032" s="9" t="s">
        <v>127</v>
      </c>
      <c r="K1032" s="55" t="s">
        <v>697</v>
      </c>
      <c r="L1032" s="6" t="s">
        <v>85</v>
      </c>
      <c r="M1032" s="6">
        <v>123</v>
      </c>
      <c r="N1032" s="174"/>
      <c r="O1032" s="169"/>
      <c r="P1032" s="169"/>
      <c r="Q1032" s="169"/>
      <c r="R1032" s="169"/>
      <c r="S1032" s="173"/>
      <c r="T1032" s="173"/>
      <c r="U1032" s="181"/>
      <c r="V1032" s="175"/>
      <c r="W1032" s="174"/>
      <c r="X1032" s="174"/>
      <c r="Y1032" s="175"/>
      <c r="Z1032" s="174"/>
      <c r="AA1032" s="174"/>
      <c r="AB1032" s="175"/>
      <c r="AC1032" s="174"/>
      <c r="AD1032" s="174"/>
      <c r="AE1032" s="174"/>
      <c r="AF1032" s="173"/>
      <c r="AG1032" s="174"/>
      <c r="AH1032" s="196"/>
      <c r="AI1032" s="196"/>
      <c r="AJ1032" s="173"/>
    </row>
    <row r="1033" spans="2:36" ht="122.15" customHeight="1" x14ac:dyDescent="0.3">
      <c r="B1033" s="167" t="s">
        <v>866</v>
      </c>
      <c r="C1033" s="167" t="s">
        <v>861</v>
      </c>
      <c r="D1033" s="167" t="s">
        <v>66</v>
      </c>
      <c r="E1033" s="195" t="s">
        <v>67</v>
      </c>
      <c r="F1033" s="183" t="s">
        <v>134</v>
      </c>
      <c r="G1033" s="194" t="s">
        <v>827</v>
      </c>
      <c r="H1033" s="167" t="s">
        <v>70</v>
      </c>
      <c r="I1033" s="173" t="s">
        <v>98</v>
      </c>
      <c r="J1033" s="9" t="s">
        <v>777</v>
      </c>
      <c r="K1033" s="55" t="s">
        <v>778</v>
      </c>
      <c r="L1033" s="64" t="s">
        <v>783</v>
      </c>
      <c r="M1033" s="53">
        <v>40</v>
      </c>
      <c r="N1033" s="174" t="s">
        <v>775</v>
      </c>
      <c r="O1033" s="167" t="s">
        <v>870</v>
      </c>
      <c r="P1033" s="167" t="s">
        <v>75</v>
      </c>
      <c r="Q1033" s="167" t="s">
        <v>76</v>
      </c>
      <c r="R1033" s="167" t="s">
        <v>77</v>
      </c>
      <c r="S1033" s="173" t="s">
        <v>109</v>
      </c>
      <c r="T1033" s="181">
        <f>+V1033+Y1033</f>
        <v>149800</v>
      </c>
      <c r="U1033" s="181">
        <f>+T1033/M1034</f>
        <v>149800</v>
      </c>
      <c r="V1033" s="211">
        <v>127330</v>
      </c>
      <c r="W1033" s="174" t="s">
        <v>98</v>
      </c>
      <c r="X1033" s="174" t="s">
        <v>98</v>
      </c>
      <c r="Y1033" s="211">
        <v>22470</v>
      </c>
      <c r="Z1033" s="174" t="s">
        <v>98</v>
      </c>
      <c r="AA1033" s="174" t="s">
        <v>98</v>
      </c>
      <c r="AB1033" s="211">
        <v>13026.09</v>
      </c>
      <c r="AC1033" s="174" t="s">
        <v>149</v>
      </c>
      <c r="AD1033" s="174" t="s">
        <v>98</v>
      </c>
      <c r="AE1033" s="176">
        <f>+V1033+Y1033</f>
        <v>149800</v>
      </c>
      <c r="AF1033" s="173" t="s">
        <v>98</v>
      </c>
      <c r="AG1033" s="174" t="s">
        <v>33</v>
      </c>
      <c r="AH1033" s="178" t="s">
        <v>164</v>
      </c>
      <c r="AI1033" s="178" t="s">
        <v>165</v>
      </c>
      <c r="AJ1033" s="173"/>
    </row>
    <row r="1034" spans="2:36" ht="68.5" customHeight="1" x14ac:dyDescent="0.3">
      <c r="B1034" s="168"/>
      <c r="C1034" s="168"/>
      <c r="D1034" s="168"/>
      <c r="E1034" s="192"/>
      <c r="F1034" s="183"/>
      <c r="G1034" s="194"/>
      <c r="H1034" s="168"/>
      <c r="I1034" s="173"/>
      <c r="J1034" s="9" t="s">
        <v>111</v>
      </c>
      <c r="K1034" s="55" t="s">
        <v>780</v>
      </c>
      <c r="L1034" s="6" t="s">
        <v>85</v>
      </c>
      <c r="M1034" s="53">
        <v>1</v>
      </c>
      <c r="N1034" s="174"/>
      <c r="O1034" s="168"/>
      <c r="P1034" s="168"/>
      <c r="Q1034" s="168"/>
      <c r="R1034" s="168"/>
      <c r="S1034" s="173"/>
      <c r="T1034" s="173"/>
      <c r="U1034" s="181"/>
      <c r="V1034" s="201"/>
      <c r="W1034" s="174"/>
      <c r="X1034" s="174"/>
      <c r="Y1034" s="201"/>
      <c r="Z1034" s="174"/>
      <c r="AA1034" s="174"/>
      <c r="AB1034" s="201"/>
      <c r="AC1034" s="174"/>
      <c r="AD1034" s="174"/>
      <c r="AE1034" s="174"/>
      <c r="AF1034" s="173"/>
      <c r="AG1034" s="174"/>
      <c r="AH1034" s="179"/>
      <c r="AI1034" s="179"/>
      <c r="AJ1034" s="173"/>
    </row>
    <row r="1035" spans="2:36" ht="68.5" customHeight="1" x14ac:dyDescent="0.3">
      <c r="B1035" s="169"/>
      <c r="C1035" s="169"/>
      <c r="D1035" s="169"/>
      <c r="E1035" s="193"/>
      <c r="F1035" s="183"/>
      <c r="G1035" s="194"/>
      <c r="H1035" s="169"/>
      <c r="I1035" s="173"/>
      <c r="J1035" s="9" t="s">
        <v>127</v>
      </c>
      <c r="K1035" s="55" t="s">
        <v>697</v>
      </c>
      <c r="L1035" s="6" t="s">
        <v>85</v>
      </c>
      <c r="M1035" s="6">
        <v>41</v>
      </c>
      <c r="N1035" s="174"/>
      <c r="O1035" s="169"/>
      <c r="P1035" s="169"/>
      <c r="Q1035" s="169"/>
      <c r="R1035" s="169"/>
      <c r="S1035" s="173"/>
      <c r="T1035" s="173"/>
      <c r="U1035" s="181"/>
      <c r="V1035" s="202"/>
      <c r="W1035" s="174"/>
      <c r="X1035" s="174"/>
      <c r="Y1035" s="202"/>
      <c r="Z1035" s="174"/>
      <c r="AA1035" s="174"/>
      <c r="AB1035" s="202"/>
      <c r="AC1035" s="174"/>
      <c r="AD1035" s="174"/>
      <c r="AE1035" s="174"/>
      <c r="AF1035" s="173"/>
      <c r="AG1035" s="174"/>
      <c r="AH1035" s="196"/>
      <c r="AI1035" s="196"/>
      <c r="AJ1035" s="173"/>
    </row>
    <row r="1036" spans="2:36" ht="138" customHeight="1" x14ac:dyDescent="0.3">
      <c r="B1036" s="167" t="s">
        <v>867</v>
      </c>
      <c r="C1036" s="167" t="s">
        <v>860</v>
      </c>
      <c r="D1036" s="167" t="s">
        <v>66</v>
      </c>
      <c r="E1036" s="195" t="s">
        <v>67</v>
      </c>
      <c r="F1036" s="183" t="s">
        <v>134</v>
      </c>
      <c r="G1036" s="194" t="s">
        <v>827</v>
      </c>
      <c r="H1036" s="167" t="s">
        <v>70</v>
      </c>
      <c r="I1036" s="173" t="s">
        <v>98</v>
      </c>
      <c r="J1036" s="9" t="s">
        <v>777</v>
      </c>
      <c r="K1036" s="55" t="s">
        <v>778</v>
      </c>
      <c r="L1036" s="64" t="s">
        <v>783</v>
      </c>
      <c r="M1036" s="53">
        <v>40</v>
      </c>
      <c r="N1036" s="174" t="s">
        <v>775</v>
      </c>
      <c r="O1036" s="167" t="s">
        <v>870</v>
      </c>
      <c r="P1036" s="167" t="s">
        <v>75</v>
      </c>
      <c r="Q1036" s="167" t="s">
        <v>76</v>
      </c>
      <c r="R1036" s="167" t="s">
        <v>77</v>
      </c>
      <c r="S1036" s="173" t="s">
        <v>109</v>
      </c>
      <c r="T1036" s="181">
        <f>+V1036+Y1036</f>
        <v>134884.21000000002</v>
      </c>
      <c r="U1036" s="181">
        <f>+T1036/2</f>
        <v>67442.10500000001</v>
      </c>
      <c r="V1036" s="201">
        <v>114651.57</v>
      </c>
      <c r="W1036" s="174" t="s">
        <v>98</v>
      </c>
      <c r="X1036" s="174" t="s">
        <v>98</v>
      </c>
      <c r="Y1036" s="211">
        <v>20232.64</v>
      </c>
      <c r="Z1036" s="174" t="s">
        <v>98</v>
      </c>
      <c r="AA1036" s="174" t="s">
        <v>98</v>
      </c>
      <c r="AB1036" s="211">
        <v>11729.06</v>
      </c>
      <c r="AC1036" s="174" t="s">
        <v>149</v>
      </c>
      <c r="AD1036" s="174" t="s">
        <v>98</v>
      </c>
      <c r="AE1036" s="176">
        <f>+V1036+Y1036</f>
        <v>134884.21000000002</v>
      </c>
      <c r="AF1036" s="173" t="s">
        <v>98</v>
      </c>
      <c r="AG1036" s="174" t="s">
        <v>33</v>
      </c>
      <c r="AH1036" s="178" t="s">
        <v>269</v>
      </c>
      <c r="AI1036" s="178" t="s">
        <v>170</v>
      </c>
      <c r="AJ1036" s="173"/>
    </row>
    <row r="1037" spans="2:36" ht="68.5" customHeight="1" x14ac:dyDescent="0.3">
      <c r="B1037" s="168"/>
      <c r="C1037" s="168"/>
      <c r="D1037" s="168"/>
      <c r="E1037" s="192"/>
      <c r="F1037" s="183"/>
      <c r="G1037" s="194"/>
      <c r="H1037" s="168"/>
      <c r="I1037" s="173"/>
      <c r="J1037" s="9" t="s">
        <v>111</v>
      </c>
      <c r="K1037" s="55" t="s">
        <v>780</v>
      </c>
      <c r="L1037" s="6" t="s">
        <v>85</v>
      </c>
      <c r="M1037" s="53">
        <v>1</v>
      </c>
      <c r="N1037" s="174"/>
      <c r="O1037" s="168"/>
      <c r="P1037" s="168"/>
      <c r="Q1037" s="168"/>
      <c r="R1037" s="168"/>
      <c r="S1037" s="173"/>
      <c r="T1037" s="173"/>
      <c r="U1037" s="181"/>
      <c r="V1037" s="201"/>
      <c r="W1037" s="174"/>
      <c r="X1037" s="174"/>
      <c r="Y1037" s="201"/>
      <c r="Z1037" s="174"/>
      <c r="AA1037" s="174"/>
      <c r="AB1037" s="201"/>
      <c r="AC1037" s="174"/>
      <c r="AD1037" s="174"/>
      <c r="AE1037" s="174"/>
      <c r="AF1037" s="173"/>
      <c r="AG1037" s="174"/>
      <c r="AH1037" s="179"/>
      <c r="AI1037" s="179"/>
      <c r="AJ1037" s="173"/>
    </row>
    <row r="1038" spans="2:36" ht="68.5" customHeight="1" x14ac:dyDescent="0.3">
      <c r="B1038" s="169"/>
      <c r="C1038" s="169"/>
      <c r="D1038" s="169"/>
      <c r="E1038" s="193"/>
      <c r="F1038" s="183"/>
      <c r="G1038" s="194"/>
      <c r="H1038" s="169"/>
      <c r="I1038" s="173"/>
      <c r="J1038" s="9" t="s">
        <v>127</v>
      </c>
      <c r="K1038" s="55" t="s">
        <v>697</v>
      </c>
      <c r="L1038" s="6" t="s">
        <v>85</v>
      </c>
      <c r="M1038" s="6">
        <v>83</v>
      </c>
      <c r="N1038" s="174"/>
      <c r="O1038" s="169"/>
      <c r="P1038" s="169"/>
      <c r="Q1038" s="169"/>
      <c r="R1038" s="169"/>
      <c r="S1038" s="173"/>
      <c r="T1038" s="173"/>
      <c r="U1038" s="181"/>
      <c r="V1038" s="202"/>
      <c r="W1038" s="174"/>
      <c r="X1038" s="174"/>
      <c r="Y1038" s="202"/>
      <c r="Z1038" s="174"/>
      <c r="AA1038" s="174"/>
      <c r="AB1038" s="202"/>
      <c r="AC1038" s="174"/>
      <c r="AD1038" s="174"/>
      <c r="AE1038" s="174"/>
      <c r="AF1038" s="173"/>
      <c r="AG1038" s="174"/>
      <c r="AH1038" s="196"/>
      <c r="AI1038" s="196"/>
      <c r="AJ1038" s="173"/>
    </row>
    <row r="1039" spans="2:36" ht="125.15" customHeight="1" x14ac:dyDescent="0.3">
      <c r="B1039" s="167" t="s">
        <v>868</v>
      </c>
      <c r="C1039" s="167" t="s">
        <v>862</v>
      </c>
      <c r="D1039" s="167" t="s">
        <v>66</v>
      </c>
      <c r="E1039" s="195" t="s">
        <v>67</v>
      </c>
      <c r="F1039" s="183" t="s">
        <v>134</v>
      </c>
      <c r="G1039" s="194" t="s">
        <v>827</v>
      </c>
      <c r="H1039" s="167" t="s">
        <v>70</v>
      </c>
      <c r="I1039" s="173" t="s">
        <v>98</v>
      </c>
      <c r="J1039" s="9" t="s">
        <v>777</v>
      </c>
      <c r="K1039" s="55" t="s">
        <v>778</v>
      </c>
      <c r="L1039" s="64" t="s">
        <v>783</v>
      </c>
      <c r="M1039" s="53">
        <v>40</v>
      </c>
      <c r="N1039" s="174" t="s">
        <v>775</v>
      </c>
      <c r="O1039" s="167" t="s">
        <v>870</v>
      </c>
      <c r="P1039" s="167" t="s">
        <v>75</v>
      </c>
      <c r="Q1039" s="167" t="s">
        <v>76</v>
      </c>
      <c r="R1039" s="167" t="s">
        <v>77</v>
      </c>
      <c r="S1039" s="173" t="s">
        <v>109</v>
      </c>
      <c r="T1039" s="181">
        <f>+V1039+Y1039</f>
        <v>149800</v>
      </c>
      <c r="U1039" s="181">
        <f>+T1039/M1040</f>
        <v>149800</v>
      </c>
      <c r="V1039" s="211">
        <v>127330</v>
      </c>
      <c r="W1039" s="174" t="s">
        <v>98</v>
      </c>
      <c r="X1039" s="174" t="s">
        <v>98</v>
      </c>
      <c r="Y1039" s="211">
        <v>22470</v>
      </c>
      <c r="Z1039" s="174" t="s">
        <v>98</v>
      </c>
      <c r="AA1039" s="174" t="s">
        <v>98</v>
      </c>
      <c r="AB1039" s="211">
        <v>13026.09</v>
      </c>
      <c r="AC1039" s="174" t="s">
        <v>149</v>
      </c>
      <c r="AD1039" s="174" t="s">
        <v>98</v>
      </c>
      <c r="AE1039" s="176">
        <f>+V1039+Y1039</f>
        <v>149800</v>
      </c>
      <c r="AF1039" s="173" t="s">
        <v>98</v>
      </c>
      <c r="AG1039" s="174" t="s">
        <v>33</v>
      </c>
      <c r="AH1039" s="174" t="s">
        <v>871</v>
      </c>
      <c r="AI1039" s="174" t="s">
        <v>170</v>
      </c>
      <c r="AJ1039" s="173"/>
    </row>
    <row r="1040" spans="2:36" ht="68.5" customHeight="1" x14ac:dyDescent="0.3">
      <c r="B1040" s="168"/>
      <c r="C1040" s="168"/>
      <c r="D1040" s="168"/>
      <c r="E1040" s="192"/>
      <c r="F1040" s="183"/>
      <c r="G1040" s="194"/>
      <c r="H1040" s="168"/>
      <c r="I1040" s="173"/>
      <c r="J1040" s="9" t="s">
        <v>111</v>
      </c>
      <c r="K1040" s="55" t="s">
        <v>780</v>
      </c>
      <c r="L1040" s="6" t="s">
        <v>85</v>
      </c>
      <c r="M1040" s="53">
        <v>1</v>
      </c>
      <c r="N1040" s="174"/>
      <c r="O1040" s="168"/>
      <c r="P1040" s="168"/>
      <c r="Q1040" s="168"/>
      <c r="R1040" s="168"/>
      <c r="S1040" s="173"/>
      <c r="T1040" s="173"/>
      <c r="U1040" s="181"/>
      <c r="V1040" s="201"/>
      <c r="W1040" s="174"/>
      <c r="X1040" s="174"/>
      <c r="Y1040" s="201"/>
      <c r="Z1040" s="174"/>
      <c r="AA1040" s="174"/>
      <c r="AB1040" s="201"/>
      <c r="AC1040" s="174"/>
      <c r="AD1040" s="174"/>
      <c r="AE1040" s="174"/>
      <c r="AF1040" s="173"/>
      <c r="AG1040" s="174"/>
      <c r="AH1040" s="174"/>
      <c r="AI1040" s="174"/>
      <c r="AJ1040" s="173"/>
    </row>
    <row r="1041" spans="1:36" ht="68.5" customHeight="1" x14ac:dyDescent="0.3">
      <c r="B1041" s="168"/>
      <c r="C1041" s="168"/>
      <c r="D1041" s="168"/>
      <c r="E1041" s="192"/>
      <c r="F1041" s="213"/>
      <c r="G1041" s="214"/>
      <c r="H1041" s="169"/>
      <c r="I1041" s="167"/>
      <c r="J1041" s="25" t="s">
        <v>127</v>
      </c>
      <c r="K1041" s="99" t="s">
        <v>697</v>
      </c>
      <c r="L1041" s="4" t="s">
        <v>85</v>
      </c>
      <c r="M1041" s="4">
        <v>41</v>
      </c>
      <c r="N1041" s="178"/>
      <c r="O1041" s="168"/>
      <c r="P1041" s="168"/>
      <c r="Q1041" s="168"/>
      <c r="R1041" s="168"/>
      <c r="S1041" s="167"/>
      <c r="T1041" s="167"/>
      <c r="U1041" s="212"/>
      <c r="V1041" s="201"/>
      <c r="W1041" s="178"/>
      <c r="X1041" s="178"/>
      <c r="Y1041" s="201"/>
      <c r="Z1041" s="178"/>
      <c r="AA1041" s="178"/>
      <c r="AB1041" s="201"/>
      <c r="AC1041" s="178"/>
      <c r="AD1041" s="178"/>
      <c r="AE1041" s="178"/>
      <c r="AF1041" s="167"/>
      <c r="AG1041" s="178"/>
      <c r="AH1041" s="174"/>
      <c r="AI1041" s="174"/>
      <c r="AJ1041" s="167"/>
    </row>
    <row r="1042" spans="1:36" ht="117" x14ac:dyDescent="0.3">
      <c r="B1042" s="439" t="s">
        <v>900</v>
      </c>
      <c r="C1042" s="167" t="s">
        <v>912</v>
      </c>
      <c r="D1042" s="167" t="s">
        <v>66</v>
      </c>
      <c r="E1042" s="195" t="s">
        <v>67</v>
      </c>
      <c r="F1042" s="183" t="s">
        <v>134</v>
      </c>
      <c r="G1042" s="194" t="s">
        <v>827</v>
      </c>
      <c r="H1042" s="167" t="s">
        <v>70</v>
      </c>
      <c r="I1042" s="173" t="s">
        <v>98</v>
      </c>
      <c r="J1042" s="9" t="s">
        <v>777</v>
      </c>
      <c r="K1042" s="55" t="s">
        <v>778</v>
      </c>
      <c r="L1042" s="64" t="s">
        <v>783</v>
      </c>
      <c r="M1042" s="6">
        <v>40</v>
      </c>
      <c r="N1042" s="174" t="s">
        <v>775</v>
      </c>
      <c r="O1042" s="167" t="s">
        <v>904</v>
      </c>
      <c r="P1042" s="167" t="s">
        <v>75</v>
      </c>
      <c r="Q1042" s="167" t="s">
        <v>76</v>
      </c>
      <c r="R1042" s="167" t="s">
        <v>77</v>
      </c>
      <c r="S1042" s="173" t="s">
        <v>109</v>
      </c>
      <c r="T1042" s="181">
        <f>+V1042+Y1042</f>
        <v>337730.91000000003</v>
      </c>
      <c r="U1042" s="212">
        <f>+T1042/M1043</f>
        <v>42216.363750000004</v>
      </c>
      <c r="V1042" s="205">
        <v>287071.27</v>
      </c>
      <c r="W1042" s="174" t="s">
        <v>98</v>
      </c>
      <c r="X1042" s="174" t="s">
        <v>98</v>
      </c>
      <c r="Y1042" s="221">
        <v>50659.64</v>
      </c>
      <c r="Z1042" s="174" t="s">
        <v>98</v>
      </c>
      <c r="AA1042" s="174" t="s">
        <v>98</v>
      </c>
      <c r="AB1042" s="205">
        <v>59646.32</v>
      </c>
      <c r="AC1042" s="178" t="s">
        <v>149</v>
      </c>
      <c r="AD1042" s="174" t="s">
        <v>98</v>
      </c>
      <c r="AE1042" s="176">
        <f>+V1042+Y1042</f>
        <v>337730.91000000003</v>
      </c>
      <c r="AF1042" s="173" t="s">
        <v>98</v>
      </c>
      <c r="AG1042" s="174" t="s">
        <v>33</v>
      </c>
      <c r="AH1042" s="443" t="s">
        <v>906</v>
      </c>
      <c r="AI1042" s="443" t="s">
        <v>907</v>
      </c>
      <c r="AJ1042" s="167"/>
    </row>
    <row r="1043" spans="1:36" ht="68.5" customHeight="1" x14ac:dyDescent="0.3">
      <c r="B1043" s="440"/>
      <c r="C1043" s="168"/>
      <c r="D1043" s="168"/>
      <c r="E1043" s="192"/>
      <c r="F1043" s="183"/>
      <c r="G1043" s="194"/>
      <c r="H1043" s="168"/>
      <c r="I1043" s="173"/>
      <c r="J1043" s="9" t="s">
        <v>111</v>
      </c>
      <c r="K1043" s="55" t="s">
        <v>780</v>
      </c>
      <c r="L1043" s="6" t="s">
        <v>85</v>
      </c>
      <c r="M1043" s="6">
        <v>8</v>
      </c>
      <c r="N1043" s="174"/>
      <c r="O1043" s="168"/>
      <c r="P1043" s="168"/>
      <c r="Q1043" s="168"/>
      <c r="R1043" s="168"/>
      <c r="S1043" s="173"/>
      <c r="T1043" s="173"/>
      <c r="U1043" s="230"/>
      <c r="V1043" s="206"/>
      <c r="W1043" s="174"/>
      <c r="X1043" s="174"/>
      <c r="Y1043" s="222"/>
      <c r="Z1043" s="174"/>
      <c r="AA1043" s="174"/>
      <c r="AB1043" s="206"/>
      <c r="AC1043" s="179"/>
      <c r="AD1043" s="174"/>
      <c r="AE1043" s="174"/>
      <c r="AF1043" s="173"/>
      <c r="AG1043" s="174"/>
      <c r="AH1043" s="443"/>
      <c r="AI1043" s="443"/>
      <c r="AJ1043" s="168"/>
    </row>
    <row r="1044" spans="1:36" ht="68.5" customHeight="1" x14ac:dyDescent="0.3">
      <c r="B1044" s="441"/>
      <c r="C1044" s="169"/>
      <c r="D1044" s="169"/>
      <c r="E1044" s="192"/>
      <c r="F1044" s="213"/>
      <c r="G1044" s="194"/>
      <c r="H1044" s="169"/>
      <c r="I1044" s="173"/>
      <c r="J1044" s="9" t="s">
        <v>127</v>
      </c>
      <c r="K1044" s="55" t="s">
        <v>697</v>
      </c>
      <c r="L1044" s="6" t="s">
        <v>85</v>
      </c>
      <c r="M1044" s="6">
        <v>226</v>
      </c>
      <c r="N1044" s="174"/>
      <c r="O1044" s="169"/>
      <c r="P1044" s="168"/>
      <c r="Q1044" s="168"/>
      <c r="R1044" s="168"/>
      <c r="S1044" s="167"/>
      <c r="T1044" s="167"/>
      <c r="U1044" s="231"/>
      <c r="V1044" s="207"/>
      <c r="W1044" s="178"/>
      <c r="X1044" s="178"/>
      <c r="Y1044" s="223"/>
      <c r="Z1044" s="178"/>
      <c r="AA1044" s="178"/>
      <c r="AB1044" s="207"/>
      <c r="AC1044" s="196"/>
      <c r="AD1044" s="178"/>
      <c r="AE1044" s="178"/>
      <c r="AF1044" s="167"/>
      <c r="AG1044" s="178"/>
      <c r="AH1044" s="443"/>
      <c r="AI1044" s="443"/>
      <c r="AJ1044" s="169"/>
    </row>
    <row r="1045" spans="1:36" ht="68.5" customHeight="1" x14ac:dyDescent="0.3">
      <c r="B1045" s="439" t="s">
        <v>901</v>
      </c>
      <c r="C1045" s="167" t="s">
        <v>913</v>
      </c>
      <c r="D1045" s="167" t="s">
        <v>66</v>
      </c>
      <c r="E1045" s="195" t="s">
        <v>67</v>
      </c>
      <c r="F1045" s="183" t="s">
        <v>134</v>
      </c>
      <c r="G1045" s="194" t="s">
        <v>827</v>
      </c>
      <c r="H1045" s="167" t="s">
        <v>70</v>
      </c>
      <c r="I1045" s="173" t="s">
        <v>98</v>
      </c>
      <c r="J1045" s="9" t="s">
        <v>777</v>
      </c>
      <c r="K1045" s="55" t="s">
        <v>778</v>
      </c>
      <c r="L1045" s="64" t="s">
        <v>783</v>
      </c>
      <c r="M1045" s="13">
        <v>40</v>
      </c>
      <c r="N1045" s="174" t="s">
        <v>775</v>
      </c>
      <c r="O1045" s="167" t="s">
        <v>904</v>
      </c>
      <c r="P1045" s="167" t="s">
        <v>75</v>
      </c>
      <c r="Q1045" s="167" t="s">
        <v>76</v>
      </c>
      <c r="R1045" s="167" t="s">
        <v>77</v>
      </c>
      <c r="S1045" s="173" t="s">
        <v>109</v>
      </c>
      <c r="T1045" s="181">
        <f>+V1045+Y1045</f>
        <v>64200</v>
      </c>
      <c r="U1045" s="212">
        <f>+T1045/M1046</f>
        <v>12840</v>
      </c>
      <c r="V1045" s="290">
        <v>54570</v>
      </c>
      <c r="W1045" s="174" t="s">
        <v>98</v>
      </c>
      <c r="X1045" s="174" t="s">
        <v>98</v>
      </c>
      <c r="Y1045" s="290">
        <v>9630</v>
      </c>
      <c r="Z1045" s="174" t="s">
        <v>98</v>
      </c>
      <c r="AA1045" s="174" t="s">
        <v>98</v>
      </c>
      <c r="AB1045" s="290">
        <v>11338.298623367455</v>
      </c>
      <c r="AC1045" s="178" t="s">
        <v>149</v>
      </c>
      <c r="AD1045" s="174" t="s">
        <v>98</v>
      </c>
      <c r="AE1045" s="176">
        <f>+V1045+Y1045</f>
        <v>64200</v>
      </c>
      <c r="AF1045" s="173" t="s">
        <v>98</v>
      </c>
      <c r="AG1045" s="178" t="s">
        <v>33</v>
      </c>
      <c r="AH1045" s="444" t="s">
        <v>906</v>
      </c>
      <c r="AI1045" s="444" t="s">
        <v>907</v>
      </c>
      <c r="AJ1045" s="167"/>
    </row>
    <row r="1046" spans="1:36" ht="68.5" customHeight="1" x14ac:dyDescent="0.3">
      <c r="B1046" s="440"/>
      <c r="C1046" s="168"/>
      <c r="D1046" s="168"/>
      <c r="E1046" s="192"/>
      <c r="F1046" s="183"/>
      <c r="G1046" s="194"/>
      <c r="H1046" s="168"/>
      <c r="I1046" s="173"/>
      <c r="J1046" s="9" t="s">
        <v>111</v>
      </c>
      <c r="K1046" s="55" t="s">
        <v>780</v>
      </c>
      <c r="L1046" s="6" t="s">
        <v>85</v>
      </c>
      <c r="M1046" s="4">
        <v>5</v>
      </c>
      <c r="N1046" s="174"/>
      <c r="O1046" s="168"/>
      <c r="P1046" s="168"/>
      <c r="Q1046" s="168"/>
      <c r="R1046" s="168"/>
      <c r="S1046" s="173"/>
      <c r="T1046" s="173"/>
      <c r="U1046" s="230"/>
      <c r="V1046" s="291"/>
      <c r="W1046" s="174"/>
      <c r="X1046" s="174"/>
      <c r="Y1046" s="291"/>
      <c r="Z1046" s="174"/>
      <c r="AA1046" s="174"/>
      <c r="AB1046" s="291"/>
      <c r="AC1046" s="179"/>
      <c r="AD1046" s="174"/>
      <c r="AE1046" s="174"/>
      <c r="AF1046" s="173"/>
      <c r="AG1046" s="179"/>
      <c r="AH1046" s="444"/>
      <c r="AI1046" s="444"/>
      <c r="AJ1046" s="168"/>
    </row>
    <row r="1047" spans="1:36" ht="68.5" customHeight="1" x14ac:dyDescent="0.3">
      <c r="B1047" s="441"/>
      <c r="C1047" s="169"/>
      <c r="D1047" s="169"/>
      <c r="E1047" s="192"/>
      <c r="F1047" s="213"/>
      <c r="G1047" s="194"/>
      <c r="H1047" s="169"/>
      <c r="I1047" s="173"/>
      <c r="J1047" s="9" t="s">
        <v>127</v>
      </c>
      <c r="K1047" s="55" t="s">
        <v>697</v>
      </c>
      <c r="L1047" s="6" t="s">
        <v>85</v>
      </c>
      <c r="M1047" s="4">
        <v>50</v>
      </c>
      <c r="N1047" s="174"/>
      <c r="O1047" s="169"/>
      <c r="P1047" s="168"/>
      <c r="Q1047" s="168"/>
      <c r="R1047" s="168"/>
      <c r="S1047" s="167"/>
      <c r="T1047" s="167"/>
      <c r="U1047" s="231"/>
      <c r="V1047" s="292"/>
      <c r="W1047" s="178"/>
      <c r="X1047" s="178"/>
      <c r="Y1047" s="292"/>
      <c r="Z1047" s="178"/>
      <c r="AA1047" s="178"/>
      <c r="AB1047" s="292"/>
      <c r="AC1047" s="196"/>
      <c r="AD1047" s="178"/>
      <c r="AE1047" s="178"/>
      <c r="AF1047" s="167"/>
      <c r="AG1047" s="196"/>
      <c r="AH1047" s="445"/>
      <c r="AI1047" s="445"/>
      <c r="AJ1047" s="169"/>
    </row>
    <row r="1048" spans="1:36" ht="68.5" customHeight="1" x14ac:dyDescent="0.3">
      <c r="B1048" s="439" t="s">
        <v>902</v>
      </c>
      <c r="C1048" s="167" t="s">
        <v>914</v>
      </c>
      <c r="D1048" s="167" t="s">
        <v>66</v>
      </c>
      <c r="E1048" s="182" t="s">
        <v>67</v>
      </c>
      <c r="F1048" s="182" t="s">
        <v>132</v>
      </c>
      <c r="G1048" s="183" t="s">
        <v>772</v>
      </c>
      <c r="H1048" s="167" t="s">
        <v>70</v>
      </c>
      <c r="I1048" s="173" t="s">
        <v>98</v>
      </c>
      <c r="J1048" s="9" t="s">
        <v>113</v>
      </c>
      <c r="K1048" s="6" t="s">
        <v>114</v>
      </c>
      <c r="L1048" s="6" t="s">
        <v>115</v>
      </c>
      <c r="M1048" s="4">
        <v>4</v>
      </c>
      <c r="N1048" s="178" t="s">
        <v>775</v>
      </c>
      <c r="O1048" s="173" t="s">
        <v>905</v>
      </c>
      <c r="P1048" s="167" t="s">
        <v>75</v>
      </c>
      <c r="Q1048" s="167" t="s">
        <v>76</v>
      </c>
      <c r="R1048" s="167" t="s">
        <v>77</v>
      </c>
      <c r="S1048" s="167" t="s">
        <v>109</v>
      </c>
      <c r="T1048" s="212">
        <f>+V1048+Y1048</f>
        <v>226534.28000000003</v>
      </c>
      <c r="U1048" s="212">
        <f>T1048/M1049</f>
        <v>56633.570000000007</v>
      </c>
      <c r="V1048" s="178">
        <v>192554.14</v>
      </c>
      <c r="W1048" s="178" t="s">
        <v>98</v>
      </c>
      <c r="X1048" s="178" t="s">
        <v>98</v>
      </c>
      <c r="Y1048" s="178">
        <v>33980.14</v>
      </c>
      <c r="Z1048" s="178" t="s">
        <v>98</v>
      </c>
      <c r="AA1048" s="178" t="s">
        <v>98</v>
      </c>
      <c r="AB1048" s="290">
        <v>40007.998859865867</v>
      </c>
      <c r="AC1048" s="178" t="s">
        <v>80</v>
      </c>
      <c r="AD1048" s="167" t="s">
        <v>98</v>
      </c>
      <c r="AE1048" s="177">
        <f>+V1048+Y1048</f>
        <v>226534.28000000003</v>
      </c>
      <c r="AF1048" s="167" t="s">
        <v>98</v>
      </c>
      <c r="AG1048" s="178" t="s">
        <v>33</v>
      </c>
      <c r="AH1048" s="205" t="s">
        <v>908</v>
      </c>
      <c r="AI1048" s="205" t="s">
        <v>909</v>
      </c>
      <c r="AJ1048" s="167"/>
    </row>
    <row r="1049" spans="1:36" ht="68.5" customHeight="1" x14ac:dyDescent="0.3">
      <c r="B1049" s="440"/>
      <c r="C1049" s="168"/>
      <c r="D1049" s="168"/>
      <c r="E1049" s="182"/>
      <c r="F1049" s="182"/>
      <c r="G1049" s="183"/>
      <c r="H1049" s="168"/>
      <c r="I1049" s="173"/>
      <c r="J1049" s="9" t="s">
        <v>116</v>
      </c>
      <c r="K1049" s="6" t="s">
        <v>117</v>
      </c>
      <c r="L1049" s="6" t="s">
        <v>85</v>
      </c>
      <c r="M1049" s="4">
        <v>4</v>
      </c>
      <c r="N1049" s="179"/>
      <c r="O1049" s="173"/>
      <c r="P1049" s="168"/>
      <c r="Q1049" s="168"/>
      <c r="R1049" s="168"/>
      <c r="S1049" s="168"/>
      <c r="T1049" s="230"/>
      <c r="U1049" s="230"/>
      <c r="V1049" s="179"/>
      <c r="W1049" s="179"/>
      <c r="X1049" s="179"/>
      <c r="Y1049" s="179"/>
      <c r="Z1049" s="179"/>
      <c r="AA1049" s="179"/>
      <c r="AB1049" s="291"/>
      <c r="AC1049" s="179"/>
      <c r="AD1049" s="168"/>
      <c r="AE1049" s="259"/>
      <c r="AF1049" s="168"/>
      <c r="AG1049" s="179"/>
      <c r="AH1049" s="206"/>
      <c r="AI1049" s="206"/>
      <c r="AJ1049" s="168"/>
    </row>
    <row r="1050" spans="1:36" ht="68.5" customHeight="1" x14ac:dyDescent="0.3">
      <c r="B1050" s="440"/>
      <c r="C1050" s="168"/>
      <c r="D1050" s="168"/>
      <c r="E1050" s="182"/>
      <c r="F1050" s="182"/>
      <c r="G1050" s="183"/>
      <c r="H1050" s="168"/>
      <c r="I1050" s="173"/>
      <c r="J1050" s="9" t="s">
        <v>216</v>
      </c>
      <c r="K1050" s="6" t="s">
        <v>118</v>
      </c>
      <c r="L1050" s="6" t="s">
        <v>119</v>
      </c>
      <c r="M1050" s="4">
        <v>4</v>
      </c>
      <c r="N1050" s="179"/>
      <c r="O1050" s="173"/>
      <c r="P1050" s="168"/>
      <c r="Q1050" s="168"/>
      <c r="R1050" s="168"/>
      <c r="S1050" s="168"/>
      <c r="T1050" s="230"/>
      <c r="U1050" s="230"/>
      <c r="V1050" s="179"/>
      <c r="W1050" s="179"/>
      <c r="X1050" s="179"/>
      <c r="Y1050" s="179"/>
      <c r="Z1050" s="179"/>
      <c r="AA1050" s="179"/>
      <c r="AB1050" s="291"/>
      <c r="AC1050" s="179"/>
      <c r="AD1050" s="168"/>
      <c r="AE1050" s="259"/>
      <c r="AF1050" s="168"/>
      <c r="AG1050" s="179"/>
      <c r="AH1050" s="206"/>
      <c r="AI1050" s="206"/>
      <c r="AJ1050" s="168"/>
    </row>
    <row r="1051" spans="1:36" ht="68.5" customHeight="1" x14ac:dyDescent="0.3">
      <c r="B1051" s="441"/>
      <c r="C1051" s="169"/>
      <c r="D1051" s="169"/>
      <c r="E1051" s="182"/>
      <c r="F1051" s="182"/>
      <c r="G1051" s="183"/>
      <c r="H1051" s="169"/>
      <c r="I1051" s="173"/>
      <c r="J1051" s="9" t="s">
        <v>120</v>
      </c>
      <c r="K1051" s="6" t="s">
        <v>121</v>
      </c>
      <c r="L1051" s="6" t="s">
        <v>119</v>
      </c>
      <c r="M1051" s="4">
        <v>4</v>
      </c>
      <c r="N1051" s="196"/>
      <c r="O1051" s="173"/>
      <c r="P1051" s="169"/>
      <c r="Q1051" s="169"/>
      <c r="R1051" s="169"/>
      <c r="S1051" s="169"/>
      <c r="T1051" s="231"/>
      <c r="U1051" s="231"/>
      <c r="V1051" s="196"/>
      <c r="W1051" s="196"/>
      <c r="X1051" s="196"/>
      <c r="Y1051" s="196"/>
      <c r="Z1051" s="196"/>
      <c r="AA1051" s="196"/>
      <c r="AB1051" s="292"/>
      <c r="AC1051" s="196"/>
      <c r="AD1051" s="169"/>
      <c r="AE1051" s="260"/>
      <c r="AF1051" s="169"/>
      <c r="AG1051" s="196"/>
      <c r="AH1051" s="207"/>
      <c r="AI1051" s="207"/>
      <c r="AJ1051" s="169"/>
    </row>
    <row r="1052" spans="1:36" ht="68.5" customHeight="1" x14ac:dyDescent="0.3">
      <c r="B1052" s="439" t="s">
        <v>903</v>
      </c>
      <c r="C1052" s="167" t="s">
        <v>915</v>
      </c>
      <c r="D1052" s="167" t="s">
        <v>66</v>
      </c>
      <c r="E1052" s="182" t="s">
        <v>67</v>
      </c>
      <c r="F1052" s="183" t="s">
        <v>134</v>
      </c>
      <c r="G1052" s="194" t="s">
        <v>827</v>
      </c>
      <c r="H1052" s="167" t="s">
        <v>70</v>
      </c>
      <c r="I1052" s="173" t="s">
        <v>98</v>
      </c>
      <c r="J1052" s="9" t="s">
        <v>777</v>
      </c>
      <c r="K1052" s="55" t="s">
        <v>778</v>
      </c>
      <c r="L1052" s="64" t="s">
        <v>783</v>
      </c>
      <c r="M1052" s="6">
        <v>40</v>
      </c>
      <c r="N1052" s="174" t="s">
        <v>775</v>
      </c>
      <c r="O1052" s="167" t="s">
        <v>904</v>
      </c>
      <c r="P1052" s="167" t="s">
        <v>75</v>
      </c>
      <c r="Q1052" s="167" t="s">
        <v>76</v>
      </c>
      <c r="R1052" s="167" t="s">
        <v>77</v>
      </c>
      <c r="S1052" s="167" t="s">
        <v>109</v>
      </c>
      <c r="T1052" s="212">
        <f>+V1052+Y1052</f>
        <v>126649.09</v>
      </c>
      <c r="U1052" s="212">
        <f>+T1052/M1053</f>
        <v>42216.363333333335</v>
      </c>
      <c r="V1052" s="178">
        <v>107651.73</v>
      </c>
      <c r="W1052" s="174" t="s">
        <v>98</v>
      </c>
      <c r="X1052" s="174" t="s">
        <v>98</v>
      </c>
      <c r="Y1052" s="178">
        <v>18997.36</v>
      </c>
      <c r="Z1052" s="174" t="s">
        <v>98</v>
      </c>
      <c r="AA1052" s="174" t="s">
        <v>98</v>
      </c>
      <c r="AB1052" s="290">
        <v>22367.37</v>
      </c>
      <c r="AC1052" s="178" t="s">
        <v>149</v>
      </c>
      <c r="AD1052" s="167" t="s">
        <v>98</v>
      </c>
      <c r="AE1052" s="176">
        <f>+V1052+Y1052</f>
        <v>126649.09</v>
      </c>
      <c r="AF1052" s="167" t="s">
        <v>98</v>
      </c>
      <c r="AG1052" s="178" t="s">
        <v>33</v>
      </c>
      <c r="AH1052" s="443" t="s">
        <v>910</v>
      </c>
      <c r="AI1052" s="443" t="s">
        <v>911</v>
      </c>
      <c r="AJ1052" s="167"/>
    </row>
    <row r="1053" spans="1:36" ht="68.5" customHeight="1" x14ac:dyDescent="0.3">
      <c r="B1053" s="440"/>
      <c r="C1053" s="168"/>
      <c r="D1053" s="168"/>
      <c r="E1053" s="182"/>
      <c r="F1053" s="183"/>
      <c r="G1053" s="194"/>
      <c r="H1053" s="168"/>
      <c r="I1053" s="173"/>
      <c r="J1053" s="9" t="s">
        <v>111</v>
      </c>
      <c r="K1053" s="55" t="s">
        <v>780</v>
      </c>
      <c r="L1053" s="6" t="s">
        <v>85</v>
      </c>
      <c r="M1053" s="4">
        <v>3</v>
      </c>
      <c r="N1053" s="174"/>
      <c r="O1053" s="168"/>
      <c r="P1053" s="168"/>
      <c r="Q1053" s="168"/>
      <c r="R1053" s="168"/>
      <c r="S1053" s="168"/>
      <c r="T1053" s="230"/>
      <c r="U1053" s="230"/>
      <c r="V1053" s="179"/>
      <c r="W1053" s="174"/>
      <c r="X1053" s="174"/>
      <c r="Y1053" s="179"/>
      <c r="Z1053" s="174"/>
      <c r="AA1053" s="174"/>
      <c r="AB1053" s="291"/>
      <c r="AC1053" s="179"/>
      <c r="AD1053" s="168"/>
      <c r="AE1053" s="174"/>
      <c r="AF1053" s="168"/>
      <c r="AG1053" s="179"/>
      <c r="AH1053" s="443"/>
      <c r="AI1053" s="443"/>
      <c r="AJ1053" s="168"/>
    </row>
    <row r="1054" spans="1:36" ht="68.5" customHeight="1" x14ac:dyDescent="0.3">
      <c r="A1054" s="65"/>
      <c r="B1054" s="441"/>
      <c r="C1054" s="169"/>
      <c r="D1054" s="169"/>
      <c r="E1054" s="182"/>
      <c r="F1054" s="213"/>
      <c r="G1054" s="194"/>
      <c r="H1054" s="169"/>
      <c r="I1054" s="173"/>
      <c r="J1054" s="9" t="s">
        <v>127</v>
      </c>
      <c r="K1054" s="55" t="s">
        <v>697</v>
      </c>
      <c r="L1054" s="6" t="s">
        <v>85</v>
      </c>
      <c r="M1054" s="4">
        <v>84</v>
      </c>
      <c r="N1054" s="174"/>
      <c r="O1054" s="169"/>
      <c r="P1054" s="169"/>
      <c r="Q1054" s="169"/>
      <c r="R1054" s="169"/>
      <c r="S1054" s="169"/>
      <c r="T1054" s="231"/>
      <c r="U1054" s="231"/>
      <c r="V1054" s="196"/>
      <c r="W1054" s="178"/>
      <c r="X1054" s="178"/>
      <c r="Y1054" s="196"/>
      <c r="Z1054" s="178"/>
      <c r="AA1054" s="178"/>
      <c r="AB1054" s="292"/>
      <c r="AC1054" s="196"/>
      <c r="AD1054" s="169"/>
      <c r="AE1054" s="178"/>
      <c r="AF1054" s="169"/>
      <c r="AG1054" s="196"/>
      <c r="AH1054" s="443"/>
      <c r="AI1054" s="443"/>
      <c r="AJ1054" s="169"/>
    </row>
    <row r="1055" spans="1:36" ht="128.15" customHeight="1" x14ac:dyDescent="0.3">
      <c r="B1055" s="172" t="s">
        <v>884</v>
      </c>
      <c r="C1055" s="168" t="s">
        <v>887</v>
      </c>
      <c r="D1055" s="168" t="s">
        <v>88</v>
      </c>
      <c r="E1055" s="192" t="s">
        <v>67</v>
      </c>
      <c r="F1055" s="183" t="s">
        <v>134</v>
      </c>
      <c r="G1055" s="194" t="s">
        <v>827</v>
      </c>
      <c r="H1055" s="167" t="s">
        <v>70</v>
      </c>
      <c r="I1055" s="173" t="s">
        <v>98</v>
      </c>
      <c r="J1055" s="9" t="s">
        <v>777</v>
      </c>
      <c r="K1055" s="55" t="s">
        <v>778</v>
      </c>
      <c r="L1055" s="64" t="s">
        <v>783</v>
      </c>
      <c r="M1055" s="53">
        <v>40</v>
      </c>
      <c r="N1055" s="174" t="s">
        <v>775</v>
      </c>
      <c r="O1055" s="167" t="s">
        <v>888</v>
      </c>
      <c r="P1055" s="167" t="s">
        <v>75</v>
      </c>
      <c r="Q1055" s="167" t="s">
        <v>76</v>
      </c>
      <c r="R1055" s="167" t="s">
        <v>77</v>
      </c>
      <c r="S1055" s="173" t="s">
        <v>109</v>
      </c>
      <c r="T1055" s="181">
        <f>+V1055+Y1055</f>
        <v>344540</v>
      </c>
      <c r="U1055" s="174" t="s">
        <v>98</v>
      </c>
      <c r="V1055" s="176">
        <v>292859</v>
      </c>
      <c r="W1055" s="176" t="s">
        <v>98</v>
      </c>
      <c r="X1055" s="176" t="s">
        <v>98</v>
      </c>
      <c r="Y1055" s="176">
        <v>51681</v>
      </c>
      <c r="Z1055" s="176" t="s">
        <v>98</v>
      </c>
      <c r="AA1055" s="174" t="s">
        <v>98</v>
      </c>
      <c r="AB1055" s="174">
        <v>27935.68</v>
      </c>
      <c r="AC1055" s="174" t="s">
        <v>149</v>
      </c>
      <c r="AD1055" s="174" t="s">
        <v>98</v>
      </c>
      <c r="AE1055" s="176">
        <f>+V1055+Y1055</f>
        <v>344540</v>
      </c>
      <c r="AF1055" s="174" t="s">
        <v>98</v>
      </c>
      <c r="AG1055" s="174" t="s">
        <v>33</v>
      </c>
      <c r="AH1055" s="178" t="s">
        <v>889</v>
      </c>
      <c r="AI1055" s="178" t="s">
        <v>162</v>
      </c>
      <c r="AJ1055" s="174"/>
    </row>
    <row r="1056" spans="1:36" ht="68.5" customHeight="1" x14ac:dyDescent="0.3">
      <c r="B1056" s="191"/>
      <c r="C1056" s="168"/>
      <c r="D1056" s="168"/>
      <c r="E1056" s="192"/>
      <c r="F1056" s="183"/>
      <c r="G1056" s="194"/>
      <c r="H1056" s="168"/>
      <c r="I1056" s="173"/>
      <c r="J1056" s="9" t="s">
        <v>111</v>
      </c>
      <c r="K1056" s="55" t="s">
        <v>780</v>
      </c>
      <c r="L1056" s="6" t="s">
        <v>85</v>
      </c>
      <c r="M1056" s="53">
        <v>4</v>
      </c>
      <c r="N1056" s="174"/>
      <c r="O1056" s="168"/>
      <c r="P1056" s="168"/>
      <c r="Q1056" s="168"/>
      <c r="R1056" s="168"/>
      <c r="S1056" s="173"/>
      <c r="T1056" s="173"/>
      <c r="U1056" s="174"/>
      <c r="V1056" s="176"/>
      <c r="W1056" s="176"/>
      <c r="X1056" s="176"/>
      <c r="Y1056" s="176"/>
      <c r="Z1056" s="176"/>
      <c r="AA1056" s="174"/>
      <c r="AB1056" s="174"/>
      <c r="AC1056" s="174"/>
      <c r="AD1056" s="174"/>
      <c r="AE1056" s="174"/>
      <c r="AF1056" s="174"/>
      <c r="AG1056" s="174"/>
      <c r="AH1056" s="179"/>
      <c r="AI1056" s="179"/>
      <c r="AJ1056" s="174"/>
    </row>
    <row r="1057" spans="2:37" ht="68.5" customHeight="1" x14ac:dyDescent="0.3">
      <c r="B1057" s="191"/>
      <c r="C1057" s="169"/>
      <c r="D1057" s="169"/>
      <c r="E1057" s="193"/>
      <c r="F1057" s="183"/>
      <c r="G1057" s="194"/>
      <c r="H1057" s="169"/>
      <c r="I1057" s="173"/>
      <c r="J1057" s="9" t="s">
        <v>127</v>
      </c>
      <c r="K1057" s="55" t="s">
        <v>697</v>
      </c>
      <c r="L1057" s="6" t="s">
        <v>85</v>
      </c>
      <c r="M1057" s="6">
        <v>192</v>
      </c>
      <c r="N1057" s="174"/>
      <c r="O1057" s="169"/>
      <c r="P1057" s="168"/>
      <c r="Q1057" s="168"/>
      <c r="R1057" s="168"/>
      <c r="S1057" s="167"/>
      <c r="T1057" s="167"/>
      <c r="U1057" s="178"/>
      <c r="V1057" s="177"/>
      <c r="W1057" s="177"/>
      <c r="X1057" s="177"/>
      <c r="Y1057" s="177"/>
      <c r="Z1057" s="177"/>
      <c r="AA1057" s="178"/>
      <c r="AB1057" s="178"/>
      <c r="AC1057" s="178"/>
      <c r="AD1057" s="178"/>
      <c r="AE1057" s="178"/>
      <c r="AF1057" s="178"/>
      <c r="AG1057" s="178"/>
      <c r="AH1057" s="179"/>
      <c r="AI1057" s="179"/>
      <c r="AJ1057" s="178"/>
    </row>
    <row r="1058" spans="2:37" ht="130" customHeight="1" x14ac:dyDescent="0.3">
      <c r="B1058" s="173" t="s">
        <v>885</v>
      </c>
      <c r="C1058" s="167" t="s">
        <v>890</v>
      </c>
      <c r="D1058" s="167" t="s">
        <v>88</v>
      </c>
      <c r="E1058" s="195" t="s">
        <v>67</v>
      </c>
      <c r="F1058" s="183" t="s">
        <v>134</v>
      </c>
      <c r="G1058" s="194" t="s">
        <v>827</v>
      </c>
      <c r="H1058" s="167" t="s">
        <v>70</v>
      </c>
      <c r="I1058" s="173" t="s">
        <v>98</v>
      </c>
      <c r="J1058" s="9" t="s">
        <v>777</v>
      </c>
      <c r="K1058" s="55" t="s">
        <v>778</v>
      </c>
      <c r="L1058" s="64" t="s">
        <v>783</v>
      </c>
      <c r="M1058" s="53">
        <v>40</v>
      </c>
      <c r="N1058" s="174" t="s">
        <v>775</v>
      </c>
      <c r="O1058" s="167" t="s">
        <v>888</v>
      </c>
      <c r="P1058" s="167" t="s">
        <v>75</v>
      </c>
      <c r="Q1058" s="167" t="s">
        <v>76</v>
      </c>
      <c r="R1058" s="167" t="s">
        <v>77</v>
      </c>
      <c r="S1058" s="173" t="s">
        <v>109</v>
      </c>
      <c r="T1058" s="181">
        <f>+V1058+Y1058</f>
        <v>278200</v>
      </c>
      <c r="U1058" s="174" t="s">
        <v>98</v>
      </c>
      <c r="V1058" s="176">
        <v>236470</v>
      </c>
      <c r="W1058" s="174" t="s">
        <v>98</v>
      </c>
      <c r="X1058" s="174" t="s">
        <v>98</v>
      </c>
      <c r="Y1058" s="176">
        <v>41730</v>
      </c>
      <c r="Z1058" s="174" t="s">
        <v>98</v>
      </c>
      <c r="AA1058" s="174" t="s">
        <v>98</v>
      </c>
      <c r="AB1058" s="176">
        <v>22556.76</v>
      </c>
      <c r="AC1058" s="176" t="s">
        <v>149</v>
      </c>
      <c r="AD1058" s="174" t="s">
        <v>98</v>
      </c>
      <c r="AE1058" s="176">
        <f>+V1058+Y1058</f>
        <v>278200</v>
      </c>
      <c r="AF1058" s="174" t="s">
        <v>98</v>
      </c>
      <c r="AG1058" s="176" t="s">
        <v>33</v>
      </c>
      <c r="AH1058" s="176" t="s">
        <v>161</v>
      </c>
      <c r="AI1058" s="176" t="s">
        <v>162</v>
      </c>
      <c r="AJ1058" s="181"/>
    </row>
    <row r="1059" spans="2:37" ht="68.5" customHeight="1" x14ac:dyDescent="0.3">
      <c r="B1059" s="191"/>
      <c r="C1059" s="168"/>
      <c r="D1059" s="168"/>
      <c r="E1059" s="192"/>
      <c r="F1059" s="183"/>
      <c r="G1059" s="194"/>
      <c r="H1059" s="168"/>
      <c r="I1059" s="173"/>
      <c r="J1059" s="9" t="s">
        <v>111</v>
      </c>
      <c r="K1059" s="55" t="s">
        <v>780</v>
      </c>
      <c r="L1059" s="6" t="s">
        <v>85</v>
      </c>
      <c r="M1059" s="53">
        <v>4</v>
      </c>
      <c r="N1059" s="174"/>
      <c r="O1059" s="168"/>
      <c r="P1059" s="168"/>
      <c r="Q1059" s="168"/>
      <c r="R1059" s="168"/>
      <c r="S1059" s="173"/>
      <c r="T1059" s="173"/>
      <c r="U1059" s="174"/>
      <c r="V1059" s="174"/>
      <c r="W1059" s="174"/>
      <c r="X1059" s="174"/>
      <c r="Y1059" s="174"/>
      <c r="Z1059" s="174"/>
      <c r="AA1059" s="174"/>
      <c r="AB1059" s="174"/>
      <c r="AC1059" s="174"/>
      <c r="AD1059" s="174"/>
      <c r="AE1059" s="174"/>
      <c r="AF1059" s="174"/>
      <c r="AG1059" s="174"/>
      <c r="AH1059" s="174"/>
      <c r="AI1059" s="174"/>
      <c r="AJ1059" s="173"/>
    </row>
    <row r="1060" spans="2:37" ht="89.15" customHeight="1" x14ac:dyDescent="0.3">
      <c r="B1060" s="191"/>
      <c r="C1060" s="169"/>
      <c r="D1060" s="169"/>
      <c r="E1060" s="193"/>
      <c r="F1060" s="183"/>
      <c r="G1060" s="194"/>
      <c r="H1060" s="169"/>
      <c r="I1060" s="173"/>
      <c r="J1060" s="9" t="s">
        <v>127</v>
      </c>
      <c r="K1060" s="55" t="s">
        <v>697</v>
      </c>
      <c r="L1060" s="6" t="s">
        <v>85</v>
      </c>
      <c r="M1060" s="6">
        <v>150</v>
      </c>
      <c r="N1060" s="174"/>
      <c r="O1060" s="169"/>
      <c r="P1060" s="168"/>
      <c r="Q1060" s="168"/>
      <c r="R1060" s="168"/>
      <c r="S1060" s="167"/>
      <c r="T1060" s="167"/>
      <c r="U1060" s="178"/>
      <c r="V1060" s="178"/>
      <c r="W1060" s="178"/>
      <c r="X1060" s="178"/>
      <c r="Y1060" s="178"/>
      <c r="Z1060" s="178"/>
      <c r="AA1060" s="178"/>
      <c r="AB1060" s="178"/>
      <c r="AC1060" s="178"/>
      <c r="AD1060" s="178"/>
      <c r="AE1060" s="178"/>
      <c r="AF1060" s="178"/>
      <c r="AG1060" s="178"/>
      <c r="AH1060" s="178"/>
      <c r="AI1060" s="178"/>
      <c r="AJ1060" s="167"/>
    </row>
    <row r="1061" spans="2:37" ht="56.15" customHeight="1" x14ac:dyDescent="0.3">
      <c r="B1061" s="180" t="s">
        <v>886</v>
      </c>
      <c r="C1061" s="173" t="s">
        <v>893</v>
      </c>
      <c r="D1061" s="167" t="s">
        <v>66</v>
      </c>
      <c r="E1061" s="182" t="s">
        <v>67</v>
      </c>
      <c r="F1061" s="182" t="s">
        <v>132</v>
      </c>
      <c r="G1061" s="183" t="s">
        <v>772</v>
      </c>
      <c r="H1061" s="167" t="s">
        <v>70</v>
      </c>
      <c r="I1061" s="173" t="s">
        <v>98</v>
      </c>
      <c r="J1061" s="9" t="s">
        <v>113</v>
      </c>
      <c r="K1061" s="6" t="s">
        <v>114</v>
      </c>
      <c r="L1061" s="6" t="s">
        <v>115</v>
      </c>
      <c r="M1061" s="6">
        <v>2</v>
      </c>
      <c r="N1061" s="184" t="s">
        <v>775</v>
      </c>
      <c r="O1061" s="167" t="s">
        <v>899</v>
      </c>
      <c r="P1061" s="167" t="s">
        <v>75</v>
      </c>
      <c r="Q1061" s="167" t="s">
        <v>76</v>
      </c>
      <c r="R1061" s="167" t="s">
        <v>77</v>
      </c>
      <c r="S1061" s="173" t="s">
        <v>109</v>
      </c>
      <c r="T1061" s="181">
        <f>+V1061+Y1061</f>
        <v>151940</v>
      </c>
      <c r="U1061" s="185" t="s">
        <v>98</v>
      </c>
      <c r="V1061" s="175">
        <v>129149</v>
      </c>
      <c r="W1061" s="174" t="s">
        <v>98</v>
      </c>
      <c r="X1061" s="174" t="s">
        <v>98</v>
      </c>
      <c r="Y1061" s="175">
        <v>22791</v>
      </c>
      <c r="Z1061" s="174" t="s">
        <v>98</v>
      </c>
      <c r="AA1061" s="174" t="s">
        <v>98</v>
      </c>
      <c r="AB1061" s="175">
        <v>12319.46</v>
      </c>
      <c r="AC1061" s="174" t="s">
        <v>80</v>
      </c>
      <c r="AD1061" s="174" t="s">
        <v>98</v>
      </c>
      <c r="AE1061" s="176">
        <f>+V1061+Y1061</f>
        <v>151940</v>
      </c>
      <c r="AF1061" s="173" t="s">
        <v>98</v>
      </c>
      <c r="AG1061" s="174" t="s">
        <v>33</v>
      </c>
      <c r="AH1061" s="178" t="s">
        <v>161</v>
      </c>
      <c r="AI1061" s="178" t="s">
        <v>162</v>
      </c>
      <c r="AJ1061" s="173"/>
    </row>
    <row r="1062" spans="2:37" ht="65" x14ac:dyDescent="0.3">
      <c r="B1062" s="180"/>
      <c r="C1062" s="173"/>
      <c r="D1062" s="168"/>
      <c r="E1062" s="182"/>
      <c r="F1062" s="182"/>
      <c r="G1062" s="183"/>
      <c r="H1062" s="168"/>
      <c r="I1062" s="173"/>
      <c r="J1062" s="9" t="s">
        <v>116</v>
      </c>
      <c r="K1062" s="6" t="s">
        <v>117</v>
      </c>
      <c r="L1062" s="6" t="s">
        <v>85</v>
      </c>
      <c r="M1062" s="6">
        <v>2</v>
      </c>
      <c r="N1062" s="184"/>
      <c r="O1062" s="168"/>
      <c r="P1062" s="168"/>
      <c r="Q1062" s="168"/>
      <c r="R1062" s="168"/>
      <c r="S1062" s="173"/>
      <c r="T1062" s="173"/>
      <c r="U1062" s="186"/>
      <c r="V1062" s="175"/>
      <c r="W1062" s="174"/>
      <c r="X1062" s="174"/>
      <c r="Y1062" s="175"/>
      <c r="Z1062" s="174"/>
      <c r="AA1062" s="174"/>
      <c r="AB1062" s="175"/>
      <c r="AC1062" s="174"/>
      <c r="AD1062" s="174"/>
      <c r="AE1062" s="174"/>
      <c r="AF1062" s="173"/>
      <c r="AG1062" s="174"/>
      <c r="AH1062" s="179"/>
      <c r="AI1062" s="179"/>
      <c r="AJ1062" s="173"/>
    </row>
    <row r="1063" spans="2:37" ht="52" x14ac:dyDescent="0.3">
      <c r="B1063" s="180"/>
      <c r="C1063" s="173"/>
      <c r="D1063" s="168"/>
      <c r="E1063" s="182"/>
      <c r="F1063" s="182"/>
      <c r="G1063" s="183"/>
      <c r="H1063" s="168"/>
      <c r="I1063" s="173"/>
      <c r="J1063" s="9" t="s">
        <v>216</v>
      </c>
      <c r="K1063" s="6" t="s">
        <v>118</v>
      </c>
      <c r="L1063" s="6" t="s">
        <v>119</v>
      </c>
      <c r="M1063" s="6">
        <v>2</v>
      </c>
      <c r="N1063" s="184"/>
      <c r="O1063" s="168"/>
      <c r="P1063" s="168"/>
      <c r="Q1063" s="168"/>
      <c r="R1063" s="168"/>
      <c r="S1063" s="173"/>
      <c r="T1063" s="173"/>
      <c r="U1063" s="186"/>
      <c r="V1063" s="175"/>
      <c r="W1063" s="174"/>
      <c r="X1063" s="174"/>
      <c r="Y1063" s="175"/>
      <c r="Z1063" s="174"/>
      <c r="AA1063" s="174"/>
      <c r="AB1063" s="175"/>
      <c r="AC1063" s="174"/>
      <c r="AD1063" s="174"/>
      <c r="AE1063" s="174"/>
      <c r="AF1063" s="173"/>
      <c r="AG1063" s="174"/>
      <c r="AH1063" s="179"/>
      <c r="AI1063" s="179"/>
      <c r="AJ1063" s="173"/>
    </row>
    <row r="1064" spans="2:37" ht="47.5" customHeight="1" x14ac:dyDescent="0.3">
      <c r="B1064" s="180"/>
      <c r="C1064" s="173"/>
      <c r="D1064" s="169"/>
      <c r="E1064" s="182"/>
      <c r="F1064" s="182"/>
      <c r="G1064" s="183"/>
      <c r="H1064" s="169"/>
      <c r="I1064" s="173"/>
      <c r="J1064" s="9" t="s">
        <v>120</v>
      </c>
      <c r="K1064" s="6" t="s">
        <v>121</v>
      </c>
      <c r="L1064" s="6" t="s">
        <v>119</v>
      </c>
      <c r="M1064" s="6">
        <v>2</v>
      </c>
      <c r="N1064" s="184"/>
      <c r="O1064" s="169"/>
      <c r="P1064" s="169"/>
      <c r="Q1064" s="169"/>
      <c r="R1064" s="169"/>
      <c r="S1064" s="173"/>
      <c r="T1064" s="173"/>
      <c r="U1064" s="186"/>
      <c r="V1064" s="175"/>
      <c r="W1064" s="174"/>
      <c r="X1064" s="174"/>
      <c r="Y1064" s="175"/>
      <c r="Z1064" s="174"/>
      <c r="AA1064" s="174"/>
      <c r="AB1064" s="175"/>
      <c r="AC1064" s="174"/>
      <c r="AD1064" s="174"/>
      <c r="AE1064" s="174"/>
      <c r="AF1064" s="173"/>
      <c r="AG1064" s="174"/>
      <c r="AH1064" s="179"/>
      <c r="AI1064" s="179"/>
      <c r="AJ1064" s="173"/>
    </row>
    <row r="1065" spans="2:37" ht="232" customHeight="1" x14ac:dyDescent="0.3">
      <c r="B1065" s="6" t="s">
        <v>892</v>
      </c>
      <c r="C1065" s="6" t="s">
        <v>894</v>
      </c>
      <c r="D1065" s="6" t="s">
        <v>891</v>
      </c>
      <c r="E1065" s="7" t="s">
        <v>67</v>
      </c>
      <c r="F1065" s="119" t="s">
        <v>134</v>
      </c>
      <c r="G1065" s="98" t="s">
        <v>827</v>
      </c>
      <c r="H1065" s="6" t="s">
        <v>70</v>
      </c>
      <c r="I1065" s="6" t="s">
        <v>98</v>
      </c>
      <c r="J1065" s="9" t="s">
        <v>127</v>
      </c>
      <c r="K1065" s="55" t="s">
        <v>697</v>
      </c>
      <c r="L1065" s="6" t="s">
        <v>85</v>
      </c>
      <c r="M1065" s="6">
        <v>8</v>
      </c>
      <c r="N1065" s="15" t="s">
        <v>775</v>
      </c>
      <c r="O1065" s="6" t="s">
        <v>888</v>
      </c>
      <c r="P1065" s="6" t="s">
        <v>75</v>
      </c>
      <c r="Q1065" s="6" t="s">
        <v>76</v>
      </c>
      <c r="R1065" s="6" t="s">
        <v>77</v>
      </c>
      <c r="S1065" s="6" t="s">
        <v>109</v>
      </c>
      <c r="T1065" s="91">
        <f>+V1065+Y1065</f>
        <v>77040</v>
      </c>
      <c r="U1065" s="15" t="s">
        <v>98</v>
      </c>
      <c r="V1065" s="118">
        <v>65484</v>
      </c>
      <c r="W1065" s="15" t="s">
        <v>98</v>
      </c>
      <c r="X1065" s="15" t="s">
        <v>98</v>
      </c>
      <c r="Y1065" s="118">
        <v>11556</v>
      </c>
      <c r="Z1065" s="15" t="s">
        <v>98</v>
      </c>
      <c r="AA1065" s="15" t="s">
        <v>98</v>
      </c>
      <c r="AB1065" s="118">
        <v>6246.49</v>
      </c>
      <c r="AC1065" s="118" t="s">
        <v>149</v>
      </c>
      <c r="AD1065" s="15" t="s">
        <v>98</v>
      </c>
      <c r="AE1065" s="118">
        <f>+V1065+Y1065</f>
        <v>77040</v>
      </c>
      <c r="AF1065" s="15" t="s">
        <v>98</v>
      </c>
      <c r="AG1065" s="118" t="s">
        <v>33</v>
      </c>
      <c r="AH1065" s="138" t="s">
        <v>262</v>
      </c>
      <c r="AI1065" s="158" t="s">
        <v>266</v>
      </c>
      <c r="AJ1065" s="91"/>
    </row>
    <row r="1068" spans="2:37" x14ac:dyDescent="0.3">
      <c r="D1068" s="90"/>
      <c r="H1068" s="90"/>
      <c r="I1068" s="90"/>
    </row>
    <row r="1069" spans="2:37" x14ac:dyDescent="0.3">
      <c r="B1069" s="126" t="s">
        <v>214</v>
      </c>
      <c r="C1069" s="23"/>
      <c r="D1069" s="71"/>
      <c r="E1069" s="71"/>
      <c r="F1069" s="70"/>
      <c r="G1069" s="71"/>
      <c r="H1069" s="23"/>
      <c r="I1069" s="43"/>
      <c r="J1069" s="39"/>
      <c r="K1069" s="40"/>
      <c r="P1069" s="23"/>
      <c r="Q1069" s="23"/>
      <c r="R1069" s="24"/>
      <c r="S1069" s="24"/>
      <c r="T1069" s="42"/>
      <c r="U1069" s="42"/>
      <c r="V1069" s="12"/>
      <c r="W1069" s="12"/>
      <c r="X1069" s="12"/>
      <c r="Y1069" s="12"/>
      <c r="Z1069" s="12"/>
      <c r="AA1069" s="12"/>
      <c r="AB1069" s="12"/>
      <c r="AC1069" s="39"/>
      <c r="AD1069" s="41"/>
      <c r="AE1069" s="41"/>
      <c r="AF1069" s="23"/>
      <c r="AG1069" s="39"/>
      <c r="AH1069" s="134"/>
      <c r="AI1069" s="134"/>
      <c r="AJ1069" s="23"/>
    </row>
    <row r="1070" spans="2:37" x14ac:dyDescent="0.3">
      <c r="B1070" s="127" t="s">
        <v>213</v>
      </c>
      <c r="C1070" s="23"/>
      <c r="D1070" s="71"/>
      <c r="E1070" s="71"/>
      <c r="F1070" s="70"/>
      <c r="G1070" s="71"/>
      <c r="H1070" s="23"/>
      <c r="I1070" s="23"/>
      <c r="J1070" s="95"/>
      <c r="K1070" s="23"/>
      <c r="P1070" s="40"/>
      <c r="Q1070" s="23"/>
      <c r="R1070" s="23"/>
      <c r="S1070" s="24"/>
      <c r="T1070" s="44"/>
      <c r="U1070" s="42"/>
      <c r="V1070" s="12"/>
      <c r="W1070" s="12"/>
      <c r="X1070" s="12"/>
      <c r="Y1070" s="12"/>
      <c r="Z1070" s="12"/>
      <c r="AA1070" s="12"/>
      <c r="AB1070" s="12"/>
      <c r="AC1070" s="41"/>
      <c r="AD1070" s="39"/>
      <c r="AE1070" s="41"/>
      <c r="AF1070" s="72"/>
      <c r="AG1070" s="39"/>
      <c r="AH1070" s="134"/>
      <c r="AI1070" s="134"/>
      <c r="AJ1070" s="23"/>
      <c r="AK1070" s="23"/>
    </row>
    <row r="1071" spans="2:37" x14ac:dyDescent="0.3">
      <c r="B1071" s="71"/>
      <c r="C1071" s="23"/>
      <c r="D1071" s="71"/>
      <c r="E1071" s="71"/>
      <c r="F1071" s="70"/>
      <c r="G1071" s="71"/>
      <c r="H1071" s="23"/>
      <c r="I1071" s="43"/>
      <c r="J1071" s="39"/>
      <c r="K1071" s="40"/>
      <c r="P1071" s="23"/>
      <c r="Q1071" s="23"/>
      <c r="R1071" s="24"/>
      <c r="S1071" s="24"/>
      <c r="T1071" s="42"/>
      <c r="U1071" s="42"/>
      <c r="V1071" s="12"/>
      <c r="W1071" s="12"/>
      <c r="X1071" s="12"/>
      <c r="Y1071" s="12"/>
      <c r="Z1071" s="12"/>
      <c r="AA1071" s="12"/>
      <c r="AB1071" s="12"/>
      <c r="AC1071" s="39"/>
      <c r="AD1071" s="41"/>
      <c r="AE1071" s="41"/>
      <c r="AF1071" s="23"/>
      <c r="AG1071" s="39"/>
      <c r="AH1071" s="134"/>
      <c r="AI1071" s="134"/>
      <c r="AJ1071" s="23"/>
    </row>
    <row r="1072" spans="2:37" x14ac:dyDescent="0.3">
      <c r="B1072" s="126" t="s">
        <v>122</v>
      </c>
      <c r="C1072" s="51"/>
      <c r="D1072" s="89"/>
      <c r="E1072" s="89"/>
      <c r="F1072" s="3"/>
      <c r="G1072" s="126"/>
      <c r="H1072" s="51"/>
      <c r="I1072" s="24"/>
      <c r="J1072" s="47"/>
      <c r="K1072" s="3"/>
      <c r="P1072" s="3"/>
      <c r="Q1072" s="3"/>
      <c r="R1072" s="3"/>
      <c r="S1072" s="3"/>
      <c r="T1072" s="45"/>
      <c r="U1072" s="45"/>
      <c r="V1072" s="46"/>
      <c r="W1072" s="46"/>
      <c r="X1072" s="46"/>
      <c r="Y1072" s="46"/>
      <c r="Z1072" s="46"/>
      <c r="AA1072" s="46"/>
      <c r="AB1072" s="46"/>
      <c r="AC1072" s="47"/>
      <c r="AD1072" s="47"/>
      <c r="AE1072" s="47"/>
      <c r="AF1072" s="3"/>
      <c r="AG1072" s="47"/>
      <c r="AH1072" s="135"/>
      <c r="AI1072" s="135"/>
      <c r="AJ1072" s="3"/>
    </row>
    <row r="1073" spans="2:36" x14ac:dyDescent="0.3">
      <c r="B1073" s="126" t="s">
        <v>123</v>
      </c>
      <c r="C1073" s="51"/>
      <c r="D1073" s="89"/>
      <c r="E1073" s="89"/>
      <c r="F1073" s="3"/>
      <c r="G1073" s="126"/>
      <c r="H1073" s="51"/>
      <c r="I1073" s="24"/>
      <c r="J1073" s="47"/>
      <c r="K1073" s="3"/>
      <c r="P1073" s="3"/>
      <c r="Q1073" s="3"/>
      <c r="R1073" s="3"/>
      <c r="S1073" s="3"/>
      <c r="T1073" s="45"/>
      <c r="U1073" s="45"/>
      <c r="V1073" s="46"/>
      <c r="W1073" s="46"/>
      <c r="X1073" s="46"/>
      <c r="Y1073" s="46"/>
      <c r="Z1073" s="46"/>
      <c r="AA1073" s="46"/>
      <c r="AB1073" s="46"/>
      <c r="AC1073" s="47"/>
      <c r="AD1073" s="47"/>
      <c r="AE1073" s="47"/>
      <c r="AF1073" s="3"/>
      <c r="AG1073" s="47"/>
      <c r="AH1073" s="135"/>
      <c r="AI1073" s="135"/>
      <c r="AJ1073" s="3"/>
    </row>
    <row r="1074" spans="2:36" x14ac:dyDescent="0.3">
      <c r="B1074" s="128" t="s">
        <v>142</v>
      </c>
      <c r="D1074" s="90"/>
      <c r="F1074" s="28"/>
      <c r="G1074" s="128"/>
      <c r="H1074" s="57"/>
      <c r="I1074" s="86"/>
      <c r="J1074" s="50"/>
      <c r="K1074" s="28"/>
    </row>
    <row r="1075" spans="2:36" x14ac:dyDescent="0.3">
      <c r="B1075" s="128"/>
      <c r="D1075" s="90"/>
      <c r="F1075" s="28"/>
      <c r="G1075" s="128"/>
      <c r="H1075" s="57"/>
      <c r="I1075" s="86"/>
      <c r="J1075" s="50"/>
      <c r="K1075" s="28"/>
    </row>
    <row r="1076" spans="2:36" x14ac:dyDescent="0.3">
      <c r="B1076" s="126" t="s">
        <v>124</v>
      </c>
      <c r="C1076" s="51"/>
      <c r="D1076" s="89"/>
      <c r="E1076" s="89"/>
      <c r="F1076" s="3"/>
      <c r="G1076" s="126"/>
      <c r="H1076" s="51"/>
      <c r="I1076" s="24"/>
      <c r="J1076" s="52"/>
      <c r="K1076" s="51"/>
      <c r="P1076" s="51"/>
      <c r="Q1076" s="51"/>
      <c r="R1076" s="51"/>
      <c r="S1076" s="51"/>
      <c r="T1076" s="51"/>
      <c r="U1076" s="51"/>
      <c r="V1076" s="52"/>
      <c r="W1076" s="52"/>
      <c r="X1076" s="52"/>
      <c r="Y1076" s="52"/>
      <c r="Z1076" s="52"/>
      <c r="AA1076" s="52"/>
      <c r="AB1076" s="52"/>
      <c r="AC1076" s="52"/>
      <c r="AD1076" s="52"/>
      <c r="AE1076" s="52"/>
      <c r="AF1076" s="51"/>
      <c r="AG1076" s="52"/>
      <c r="AH1076" s="135"/>
      <c r="AI1076" s="135"/>
      <c r="AJ1076" s="51"/>
    </row>
  </sheetData>
  <mergeCells count="10356">
    <mergeCell ref="AG987:AG990"/>
    <mergeCell ref="X987:X990"/>
    <mergeCell ref="Y987:Y990"/>
    <mergeCell ref="Z987:Z990"/>
    <mergeCell ref="AA987:AA990"/>
    <mergeCell ref="AB987:AB990"/>
    <mergeCell ref="S987:S990"/>
    <mergeCell ref="T987:T990"/>
    <mergeCell ref="U987:U990"/>
    <mergeCell ref="V987:V990"/>
    <mergeCell ref="W987:W990"/>
    <mergeCell ref="N987:N990"/>
    <mergeCell ref="O987:O990"/>
    <mergeCell ref="P987:P990"/>
    <mergeCell ref="Q987:Q990"/>
    <mergeCell ref="R987:R990"/>
    <mergeCell ref="AF997:AF999"/>
    <mergeCell ref="AG997:AG999"/>
    <mergeCell ref="AH997:AH999"/>
    <mergeCell ref="AI997:AI999"/>
    <mergeCell ref="AJ997:AJ999"/>
    <mergeCell ref="AA997:AA999"/>
    <mergeCell ref="AB997:AB999"/>
    <mergeCell ref="AC997:AC999"/>
    <mergeCell ref="AD997:AD999"/>
    <mergeCell ref="AE997:AE999"/>
    <mergeCell ref="V997:V999"/>
    <mergeCell ref="W997:W999"/>
    <mergeCell ref="X997:X999"/>
    <mergeCell ref="Y997:Y999"/>
    <mergeCell ref="Z997:Z999"/>
    <mergeCell ref="AG994:AG996"/>
    <mergeCell ref="AH994:AH996"/>
    <mergeCell ref="AI994:AI996"/>
    <mergeCell ref="AJ994:AJ996"/>
    <mergeCell ref="E997:E999"/>
    <mergeCell ref="F997:F999"/>
    <mergeCell ref="G997:G999"/>
    <mergeCell ref="I997:I999"/>
    <mergeCell ref="N997:N999"/>
    <mergeCell ref="O997:O999"/>
    <mergeCell ref="P997:P999"/>
    <mergeCell ref="Q997:Q999"/>
    <mergeCell ref="R997:R999"/>
    <mergeCell ref="S997:S999"/>
    <mergeCell ref="T997:T999"/>
    <mergeCell ref="U997:U999"/>
    <mergeCell ref="AB994:AB996"/>
    <mergeCell ref="AC994:AC996"/>
    <mergeCell ref="AD994:AD996"/>
    <mergeCell ref="AE994:AE996"/>
    <mergeCell ref="AF994:AF996"/>
    <mergeCell ref="W994:W996"/>
    <mergeCell ref="X994:X996"/>
    <mergeCell ref="Y994:Y996"/>
    <mergeCell ref="Z994:Z996"/>
    <mergeCell ref="AA994:AA996"/>
    <mergeCell ref="AH991:AH993"/>
    <mergeCell ref="AI991:AI993"/>
    <mergeCell ref="AJ991:AJ993"/>
    <mergeCell ref="E994:E996"/>
    <mergeCell ref="F994:F996"/>
    <mergeCell ref="G994:G996"/>
    <mergeCell ref="I994:I996"/>
    <mergeCell ref="N994:N996"/>
    <mergeCell ref="O994:O996"/>
    <mergeCell ref="P994:P996"/>
    <mergeCell ref="Q994:Q996"/>
    <mergeCell ref="R994:R996"/>
    <mergeCell ref="S994:S996"/>
    <mergeCell ref="T994:T996"/>
    <mergeCell ref="U994:U996"/>
    <mergeCell ref="V994:V996"/>
    <mergeCell ref="AC991:AC993"/>
    <mergeCell ref="AD991:AD993"/>
    <mergeCell ref="AE991:AE993"/>
    <mergeCell ref="AF991:AF993"/>
    <mergeCell ref="AG991:AG993"/>
    <mergeCell ref="X991:X993"/>
    <mergeCell ref="Y991:Y993"/>
    <mergeCell ref="Z991:Z993"/>
    <mergeCell ref="AA991:AA993"/>
    <mergeCell ref="AB991:AB993"/>
    <mergeCell ref="AI984:AI986"/>
    <mergeCell ref="AJ984:AJ986"/>
    <mergeCell ref="E991:E993"/>
    <mergeCell ref="F991:F993"/>
    <mergeCell ref="G991:G993"/>
    <mergeCell ref="I991:I993"/>
    <mergeCell ref="N991:N993"/>
    <mergeCell ref="O991:O993"/>
    <mergeCell ref="P991:P993"/>
    <mergeCell ref="Q991:Q993"/>
    <mergeCell ref="R991:R993"/>
    <mergeCell ref="S991:S993"/>
    <mergeCell ref="T991:T993"/>
    <mergeCell ref="U991:U993"/>
    <mergeCell ref="V991:V993"/>
    <mergeCell ref="W991:W993"/>
    <mergeCell ref="AD984:AD986"/>
    <mergeCell ref="AE984:AE986"/>
    <mergeCell ref="AF984:AF986"/>
    <mergeCell ref="AG984:AG986"/>
    <mergeCell ref="AH984:AH986"/>
    <mergeCell ref="Y984:Y986"/>
    <mergeCell ref="Z984:Z986"/>
    <mergeCell ref="AA984:AA986"/>
    <mergeCell ref="AB984:AB986"/>
    <mergeCell ref="AC984:AC986"/>
    <mergeCell ref="AJ981:AJ983"/>
    <mergeCell ref="E984:E986"/>
    <mergeCell ref="F984:F986"/>
    <mergeCell ref="G984:G986"/>
    <mergeCell ref="I984:I986"/>
    <mergeCell ref="N984:N986"/>
    <mergeCell ref="O984:O986"/>
    <mergeCell ref="P984:P986"/>
    <mergeCell ref="Q984:Q986"/>
    <mergeCell ref="R984:R986"/>
    <mergeCell ref="S984:S986"/>
    <mergeCell ref="T984:T986"/>
    <mergeCell ref="U984:U986"/>
    <mergeCell ref="V984:V986"/>
    <mergeCell ref="W984:W986"/>
    <mergeCell ref="X984:X986"/>
    <mergeCell ref="AG981:AG983"/>
    <mergeCell ref="AH981:AH983"/>
    <mergeCell ref="AI981:AI983"/>
    <mergeCell ref="G981:G983"/>
    <mergeCell ref="I981:I983"/>
    <mergeCell ref="AB981:AB983"/>
    <mergeCell ref="AC981:AC983"/>
    <mergeCell ref="AD981:AD983"/>
    <mergeCell ref="AE981:AE983"/>
    <mergeCell ref="AF981:AF983"/>
    <mergeCell ref="W981:W983"/>
    <mergeCell ref="X981:X983"/>
    <mergeCell ref="Y981:Y983"/>
    <mergeCell ref="Z981:Z983"/>
    <mergeCell ref="AA981:AA983"/>
    <mergeCell ref="AH987:AH990"/>
    <mergeCell ref="AI987:AI990"/>
    <mergeCell ref="AJ987:AJ990"/>
    <mergeCell ref="AC987:AC990"/>
    <mergeCell ref="AD987:AD990"/>
    <mergeCell ref="AE987:AE990"/>
    <mergeCell ref="AF987:AF990"/>
    <mergeCell ref="AH977:AH980"/>
    <mergeCell ref="AI977:AI980"/>
    <mergeCell ref="AJ977:AJ980"/>
    <mergeCell ref="E981:E983"/>
    <mergeCell ref="F981:F983"/>
    <mergeCell ref="N981:N983"/>
    <mergeCell ref="O981:O983"/>
    <mergeCell ref="P981:P983"/>
    <mergeCell ref="Q981:Q983"/>
    <mergeCell ref="R981:R983"/>
    <mergeCell ref="S981:S983"/>
    <mergeCell ref="T981:T983"/>
    <mergeCell ref="U981:U983"/>
    <mergeCell ref="V981:V983"/>
    <mergeCell ref="AC977:AC980"/>
    <mergeCell ref="AD977:AD980"/>
    <mergeCell ref="AE977:AE980"/>
    <mergeCell ref="AF977:AF980"/>
    <mergeCell ref="AG977:AG980"/>
    <mergeCell ref="X977:X980"/>
    <mergeCell ref="Y977:Y980"/>
    <mergeCell ref="Z977:Z980"/>
    <mergeCell ref="AA977:AA980"/>
    <mergeCell ref="AB977:AB980"/>
    <mergeCell ref="S977:S980"/>
    <mergeCell ref="T977:T980"/>
    <mergeCell ref="U977:U980"/>
    <mergeCell ref="V977:V980"/>
    <mergeCell ref="W977:W980"/>
    <mergeCell ref="N977:N980"/>
    <mergeCell ref="O977:O980"/>
    <mergeCell ref="P977:P980"/>
    <mergeCell ref="Q977:Q980"/>
    <mergeCell ref="R977:R980"/>
    <mergeCell ref="D997:D999"/>
    <mergeCell ref="E977:E980"/>
    <mergeCell ref="F977:F980"/>
    <mergeCell ref="G977:G980"/>
    <mergeCell ref="I977:I980"/>
    <mergeCell ref="E987:E990"/>
    <mergeCell ref="F987:F990"/>
    <mergeCell ref="G987:G990"/>
    <mergeCell ref="I987:I990"/>
    <mergeCell ref="B991:B993"/>
    <mergeCell ref="B994:B996"/>
    <mergeCell ref="B997:B999"/>
    <mergeCell ref="C977:C980"/>
    <mergeCell ref="D977:D980"/>
    <mergeCell ref="C981:C983"/>
    <mergeCell ref="D981:D983"/>
    <mergeCell ref="C984:C986"/>
    <mergeCell ref="D984:D986"/>
    <mergeCell ref="C987:C990"/>
    <mergeCell ref="D987:D990"/>
    <mergeCell ref="C991:C993"/>
    <mergeCell ref="D991:D993"/>
    <mergeCell ref="C994:C996"/>
    <mergeCell ref="D994:D996"/>
    <mergeCell ref="C997:C999"/>
    <mergeCell ref="B977:B980"/>
    <mergeCell ref="B981:B983"/>
    <mergeCell ref="B984:B986"/>
    <mergeCell ref="B987:B990"/>
    <mergeCell ref="AB937:AB939"/>
    <mergeCell ref="AB943:AB946"/>
    <mergeCell ref="AB940:AB942"/>
    <mergeCell ref="AH940:AH942"/>
    <mergeCell ref="D937:D939"/>
    <mergeCell ref="D940:D942"/>
    <mergeCell ref="C943:C946"/>
    <mergeCell ref="AD958:AD960"/>
    <mergeCell ref="AE958:AE960"/>
    <mergeCell ref="AF958:AF960"/>
    <mergeCell ref="I973:I976"/>
    <mergeCell ref="O973:O976"/>
    <mergeCell ref="N973:N976"/>
    <mergeCell ref="P973:P976"/>
    <mergeCell ref="Q973:Q976"/>
    <mergeCell ref="R973:R976"/>
    <mergeCell ref="S973:S976"/>
    <mergeCell ref="T973:T976"/>
    <mergeCell ref="U973:U976"/>
    <mergeCell ref="V973:V976"/>
    <mergeCell ref="W973:W976"/>
    <mergeCell ref="X973:X976"/>
    <mergeCell ref="Y973:Y976"/>
    <mergeCell ref="Z973:Z976"/>
    <mergeCell ref="AA973:AA976"/>
    <mergeCell ref="AB973:AB976"/>
    <mergeCell ref="AC973:AC976"/>
    <mergeCell ref="AD973:AD976"/>
    <mergeCell ref="AE973:AE976"/>
    <mergeCell ref="AF973:AF976"/>
    <mergeCell ref="N954:N957"/>
    <mergeCell ref="D954:D957"/>
    <mergeCell ref="E954:E957"/>
    <mergeCell ref="I952:I953"/>
    <mergeCell ref="I954:I957"/>
    <mergeCell ref="AI940:AI942"/>
    <mergeCell ref="AH937:AH939"/>
    <mergeCell ref="AI937:AI939"/>
    <mergeCell ref="AH943:AH946"/>
    <mergeCell ref="AI943:AI946"/>
    <mergeCell ref="V937:V939"/>
    <mergeCell ref="V940:V942"/>
    <mergeCell ref="V943:V946"/>
    <mergeCell ref="Y934:Y936"/>
    <mergeCell ref="Y937:Y939"/>
    <mergeCell ref="Y943:Y946"/>
    <mergeCell ref="Y940:Y942"/>
    <mergeCell ref="AF943:AF946"/>
    <mergeCell ref="AG943:AG946"/>
    <mergeCell ref="AJ943:AJ946"/>
    <mergeCell ref="AJ940:AJ942"/>
    <mergeCell ref="Q943:Q946"/>
    <mergeCell ref="R943:R946"/>
    <mergeCell ref="S943:S946"/>
    <mergeCell ref="T943:T946"/>
    <mergeCell ref="U943:U946"/>
    <mergeCell ref="W943:W946"/>
    <mergeCell ref="X943:X946"/>
    <mergeCell ref="Z943:Z946"/>
    <mergeCell ref="AA943:AA946"/>
    <mergeCell ref="AC943:AC946"/>
    <mergeCell ref="AD943:AD946"/>
    <mergeCell ref="AE943:AE946"/>
    <mergeCell ref="AE940:AE942"/>
    <mergeCell ref="AF940:AF942"/>
    <mergeCell ref="AG940:AG942"/>
    <mergeCell ref="Z940:Z942"/>
    <mergeCell ref="AA940:AA942"/>
    <mergeCell ref="AC940:AC942"/>
    <mergeCell ref="AD940:AD942"/>
    <mergeCell ref="U940:U942"/>
    <mergeCell ref="W940:W942"/>
    <mergeCell ref="X940:X942"/>
    <mergeCell ref="AF937:AF939"/>
    <mergeCell ref="AG937:AG939"/>
    <mergeCell ref="AJ937:AJ939"/>
    <mergeCell ref="AJ934:AJ936"/>
    <mergeCell ref="Q937:Q939"/>
    <mergeCell ref="R937:R939"/>
    <mergeCell ref="S937:S939"/>
    <mergeCell ref="T937:T939"/>
    <mergeCell ref="U937:U939"/>
    <mergeCell ref="W937:W939"/>
    <mergeCell ref="X937:X939"/>
    <mergeCell ref="Z937:Z939"/>
    <mergeCell ref="AA937:AA939"/>
    <mergeCell ref="AC937:AC939"/>
    <mergeCell ref="AD937:AD939"/>
    <mergeCell ref="AE937:AE939"/>
    <mergeCell ref="AE934:AE936"/>
    <mergeCell ref="AF934:AF936"/>
    <mergeCell ref="AG934:AG936"/>
    <mergeCell ref="AH934:AH936"/>
    <mergeCell ref="AI934:AI936"/>
    <mergeCell ref="Z934:Z936"/>
    <mergeCell ref="AA934:AA936"/>
    <mergeCell ref="AC934:AC936"/>
    <mergeCell ref="AD934:AD936"/>
    <mergeCell ref="AB934:AB936"/>
    <mergeCell ref="N958:N960"/>
    <mergeCell ref="O958:O960"/>
    <mergeCell ref="P958:P960"/>
    <mergeCell ref="Q958:Q960"/>
    <mergeCell ref="R958:R960"/>
    <mergeCell ref="S958:S960"/>
    <mergeCell ref="T958:T960"/>
    <mergeCell ref="U958:U960"/>
    <mergeCell ref="V958:V960"/>
    <mergeCell ref="W958:W960"/>
    <mergeCell ref="X958:X960"/>
    <mergeCell ref="Y958:Y960"/>
    <mergeCell ref="Z958:Z960"/>
    <mergeCell ref="AA958:AA960"/>
    <mergeCell ref="AB958:AB960"/>
    <mergeCell ref="AC958:AC960"/>
    <mergeCell ref="O940:O942"/>
    <mergeCell ref="P934:P936"/>
    <mergeCell ref="P937:P939"/>
    <mergeCell ref="P940:P942"/>
    <mergeCell ref="N943:N946"/>
    <mergeCell ref="O943:O946"/>
    <mergeCell ref="O937:O939"/>
    <mergeCell ref="N937:N939"/>
    <mergeCell ref="N940:N942"/>
    <mergeCell ref="E943:E946"/>
    <mergeCell ref="F934:F936"/>
    <mergeCell ref="G934:G936"/>
    <mergeCell ref="I934:I936"/>
    <mergeCell ref="F937:F939"/>
    <mergeCell ref="G937:G939"/>
    <mergeCell ref="I937:I939"/>
    <mergeCell ref="F940:F942"/>
    <mergeCell ref="G940:G942"/>
    <mergeCell ref="I940:I942"/>
    <mergeCell ref="F943:F946"/>
    <mergeCell ref="G943:G946"/>
    <mergeCell ref="I943:I946"/>
    <mergeCell ref="E934:E936"/>
    <mergeCell ref="E937:E939"/>
    <mergeCell ref="E940:E942"/>
    <mergeCell ref="I947:I949"/>
    <mergeCell ref="I950:I951"/>
    <mergeCell ref="T934:T936"/>
    <mergeCell ref="S940:S942"/>
    <mergeCell ref="T940:T942"/>
    <mergeCell ref="O934:O936"/>
    <mergeCell ref="N934:N936"/>
    <mergeCell ref="AJ973:AJ976"/>
    <mergeCell ref="AJ970:AJ972"/>
    <mergeCell ref="AJ967:AJ969"/>
    <mergeCell ref="AJ964:AJ966"/>
    <mergeCell ref="AJ961:AJ963"/>
    <mergeCell ref="AG961:AG963"/>
    <mergeCell ref="AG964:AG966"/>
    <mergeCell ref="AG967:AG969"/>
    <mergeCell ref="AG970:AG972"/>
    <mergeCell ref="AH973:AH976"/>
    <mergeCell ref="AI973:AI976"/>
    <mergeCell ref="N961:N963"/>
    <mergeCell ref="O961:O963"/>
    <mergeCell ref="P961:P963"/>
    <mergeCell ref="Q961:Q963"/>
    <mergeCell ref="R961:R963"/>
    <mergeCell ref="S961:S963"/>
    <mergeCell ref="T961:T963"/>
    <mergeCell ref="U961:U963"/>
    <mergeCell ref="V961:V963"/>
    <mergeCell ref="W961:W963"/>
    <mergeCell ref="X961:X963"/>
    <mergeCell ref="Y961:Y963"/>
    <mergeCell ref="Z961:Z963"/>
    <mergeCell ref="AA961:AA963"/>
    <mergeCell ref="AB961:AB963"/>
    <mergeCell ref="AC961:AC963"/>
    <mergeCell ref="AD961:AD963"/>
    <mergeCell ref="AE961:AE963"/>
    <mergeCell ref="AF961:AF963"/>
    <mergeCell ref="N964:N966"/>
    <mergeCell ref="O964:O966"/>
    <mergeCell ref="P964:P966"/>
    <mergeCell ref="Q964:Q966"/>
    <mergeCell ref="R964:R966"/>
    <mergeCell ref="S964:S966"/>
    <mergeCell ref="T964:T966"/>
    <mergeCell ref="U964:U966"/>
    <mergeCell ref="V964:V966"/>
    <mergeCell ref="W964:W966"/>
    <mergeCell ref="X964:X966"/>
    <mergeCell ref="Y964:Y966"/>
    <mergeCell ref="Z964:Z966"/>
    <mergeCell ref="AI958:AI960"/>
    <mergeCell ref="AJ958:AJ960"/>
    <mergeCell ref="AH961:AH963"/>
    <mergeCell ref="AI961:AI963"/>
    <mergeCell ref="AH964:AH966"/>
    <mergeCell ref="AI964:AI966"/>
    <mergeCell ref="AH967:AH969"/>
    <mergeCell ref="AI967:AI969"/>
    <mergeCell ref="AH970:AH972"/>
    <mergeCell ref="AI970:AI972"/>
    <mergeCell ref="S970:S972"/>
    <mergeCell ref="T970:T972"/>
    <mergeCell ref="U970:U972"/>
    <mergeCell ref="V970:V972"/>
    <mergeCell ref="W970:W972"/>
    <mergeCell ref="X970:X972"/>
    <mergeCell ref="Y970:Y972"/>
    <mergeCell ref="Z970:Z972"/>
    <mergeCell ref="AA970:AA972"/>
    <mergeCell ref="AB970:AB972"/>
    <mergeCell ref="AC970:AC972"/>
    <mergeCell ref="AD970:AD972"/>
    <mergeCell ref="AE970:AE972"/>
    <mergeCell ref="AF970:AF972"/>
    <mergeCell ref="G961:G963"/>
    <mergeCell ref="I961:I963"/>
    <mergeCell ref="G964:G966"/>
    <mergeCell ref="I964:I966"/>
    <mergeCell ref="G967:G969"/>
    <mergeCell ref="I967:I969"/>
    <mergeCell ref="G970:G972"/>
    <mergeCell ref="I970:I972"/>
    <mergeCell ref="AA964:AA966"/>
    <mergeCell ref="AB964:AB966"/>
    <mergeCell ref="AC964:AC966"/>
    <mergeCell ref="AD964:AD966"/>
    <mergeCell ref="AE964:AE966"/>
    <mergeCell ref="AF964:AF966"/>
    <mergeCell ref="N967:N969"/>
    <mergeCell ref="O967:O969"/>
    <mergeCell ref="P967:P969"/>
    <mergeCell ref="Q967:Q969"/>
    <mergeCell ref="R967:R969"/>
    <mergeCell ref="S967:S969"/>
    <mergeCell ref="T967:T969"/>
    <mergeCell ref="U967:U969"/>
    <mergeCell ref="V967:V969"/>
    <mergeCell ref="W967:W969"/>
    <mergeCell ref="X967:X969"/>
    <mergeCell ref="Y967:Y969"/>
    <mergeCell ref="Z967:Z969"/>
    <mergeCell ref="AA967:AA969"/>
    <mergeCell ref="AB967:AB969"/>
    <mergeCell ref="AC967:AC969"/>
    <mergeCell ref="AD967:AD969"/>
    <mergeCell ref="AE967:AE969"/>
    <mergeCell ref="AF967:AF969"/>
    <mergeCell ref="N970:N972"/>
    <mergeCell ref="O970:O972"/>
    <mergeCell ref="P970:P972"/>
    <mergeCell ref="Q970:Q972"/>
    <mergeCell ref="R970:R972"/>
    <mergeCell ref="G958:G960"/>
    <mergeCell ref="I958:I960"/>
    <mergeCell ref="AJ476:AJ478"/>
    <mergeCell ref="AH472:AH475"/>
    <mergeCell ref="AH476:AH478"/>
    <mergeCell ref="AI476:AI478"/>
    <mergeCell ref="AJ472:AJ475"/>
    <mergeCell ref="E476:E478"/>
    <mergeCell ref="F476:F478"/>
    <mergeCell ref="G476:G478"/>
    <mergeCell ref="H476:H478"/>
    <mergeCell ref="I476:I478"/>
    <mergeCell ref="N476:N478"/>
    <mergeCell ref="O476:O478"/>
    <mergeCell ref="P476:P478"/>
    <mergeCell ref="Q476:Q478"/>
    <mergeCell ref="R476:R478"/>
    <mergeCell ref="S476:S478"/>
    <mergeCell ref="T476:T478"/>
    <mergeCell ref="U476:U478"/>
    <mergeCell ref="V476:V478"/>
    <mergeCell ref="W476:W478"/>
    <mergeCell ref="X476:X478"/>
    <mergeCell ref="Y476:Y478"/>
    <mergeCell ref="Z476:Z478"/>
    <mergeCell ref="AA476:AA478"/>
    <mergeCell ref="AB476:AB478"/>
    <mergeCell ref="AC476:AC478"/>
    <mergeCell ref="Y472:Y475"/>
    <mergeCell ref="Z472:Z475"/>
    <mergeCell ref="AA472:AA475"/>
    <mergeCell ref="AB472:AB475"/>
    <mergeCell ref="AC472:AC475"/>
    <mergeCell ref="AD472:AD475"/>
    <mergeCell ref="AE472:AE475"/>
    <mergeCell ref="AF472:AF475"/>
    <mergeCell ref="AG472:AG475"/>
    <mergeCell ref="E472:E475"/>
    <mergeCell ref="F472:F475"/>
    <mergeCell ref="G472:G475"/>
    <mergeCell ref="H472:H475"/>
    <mergeCell ref="I472:I475"/>
    <mergeCell ref="N472:N475"/>
    <mergeCell ref="O472:O475"/>
    <mergeCell ref="P472:P475"/>
    <mergeCell ref="Q472:Q475"/>
    <mergeCell ref="R472:R475"/>
    <mergeCell ref="S472:S475"/>
    <mergeCell ref="T472:T475"/>
    <mergeCell ref="U472:U475"/>
    <mergeCell ref="V472:V475"/>
    <mergeCell ref="W472:W475"/>
    <mergeCell ref="X472:X475"/>
    <mergeCell ref="AI472:AI475"/>
    <mergeCell ref="AJ466:AJ468"/>
    <mergeCell ref="E469:E471"/>
    <mergeCell ref="F469:F471"/>
    <mergeCell ref="G469:G471"/>
    <mergeCell ref="H469:H471"/>
    <mergeCell ref="I469:I471"/>
    <mergeCell ref="N469:N471"/>
    <mergeCell ref="O469:O471"/>
    <mergeCell ref="P469:P471"/>
    <mergeCell ref="Q469:Q471"/>
    <mergeCell ref="R469:R471"/>
    <mergeCell ref="S469:S471"/>
    <mergeCell ref="T469:T471"/>
    <mergeCell ref="U469:U471"/>
    <mergeCell ref="V469:V471"/>
    <mergeCell ref="W469:W471"/>
    <mergeCell ref="X469:X471"/>
    <mergeCell ref="Y469:Y471"/>
    <mergeCell ref="Z469:Z471"/>
    <mergeCell ref="AA469:AA471"/>
    <mergeCell ref="AB469:AB471"/>
    <mergeCell ref="X466:X468"/>
    <mergeCell ref="Y466:Y468"/>
    <mergeCell ref="Z466:Z468"/>
    <mergeCell ref="AA466:AA468"/>
    <mergeCell ref="AB466:AB468"/>
    <mergeCell ref="AC466:AC468"/>
    <mergeCell ref="AD466:AD468"/>
    <mergeCell ref="AE466:AE468"/>
    <mergeCell ref="AF466:AF468"/>
    <mergeCell ref="O466:O468"/>
    <mergeCell ref="P466:P468"/>
    <mergeCell ref="Q466:Q468"/>
    <mergeCell ref="R466:R468"/>
    <mergeCell ref="S466:S468"/>
    <mergeCell ref="T466:T468"/>
    <mergeCell ref="U466:U468"/>
    <mergeCell ref="V466:V468"/>
    <mergeCell ref="W466:W468"/>
    <mergeCell ref="AH466:AH468"/>
    <mergeCell ref="AI466:AI468"/>
    <mergeCell ref="AH469:AH471"/>
    <mergeCell ref="AI469:AI471"/>
    <mergeCell ref="AC469:AC471"/>
    <mergeCell ref="AD469:AD471"/>
    <mergeCell ref="AE469:AE471"/>
    <mergeCell ref="AF469:AF471"/>
    <mergeCell ref="AG469:AG471"/>
    <mergeCell ref="AJ469:AJ471"/>
    <mergeCell ref="E970:E972"/>
    <mergeCell ref="E973:E976"/>
    <mergeCell ref="F973:F976"/>
    <mergeCell ref="F958:F960"/>
    <mergeCell ref="F961:F963"/>
    <mergeCell ref="F964:F966"/>
    <mergeCell ref="F967:F969"/>
    <mergeCell ref="F970:F972"/>
    <mergeCell ref="G973:G976"/>
    <mergeCell ref="B958:B960"/>
    <mergeCell ref="B961:B963"/>
    <mergeCell ref="C961:C963"/>
    <mergeCell ref="C958:C960"/>
    <mergeCell ref="D967:D969"/>
    <mergeCell ref="D958:D960"/>
    <mergeCell ref="D961:D963"/>
    <mergeCell ref="E958:E960"/>
    <mergeCell ref="E961:E963"/>
    <mergeCell ref="E964:E966"/>
    <mergeCell ref="E967:E969"/>
    <mergeCell ref="B973:B976"/>
    <mergeCell ref="C973:C976"/>
    <mergeCell ref="D973:D976"/>
    <mergeCell ref="B964:B966"/>
    <mergeCell ref="C964:C966"/>
    <mergeCell ref="D964:D966"/>
    <mergeCell ref="B970:B972"/>
    <mergeCell ref="C970:C972"/>
    <mergeCell ref="D970:D972"/>
    <mergeCell ref="B967:B969"/>
    <mergeCell ref="C967:C969"/>
    <mergeCell ref="C544:C546"/>
    <mergeCell ref="C547:C549"/>
    <mergeCell ref="C550:C552"/>
    <mergeCell ref="D544:D546"/>
    <mergeCell ref="E544:E546"/>
    <mergeCell ref="F544:F546"/>
    <mergeCell ref="D547:D549"/>
    <mergeCell ref="E547:E549"/>
    <mergeCell ref="F547:F549"/>
    <mergeCell ref="D550:D552"/>
    <mergeCell ref="E550:E552"/>
    <mergeCell ref="F550:F552"/>
    <mergeCell ref="G544:G546"/>
    <mergeCell ref="G547:G549"/>
    <mergeCell ref="G550:G552"/>
    <mergeCell ref="AH1042:AH1044"/>
    <mergeCell ref="AI1042:AI1044"/>
    <mergeCell ref="AJ1042:AJ1044"/>
    <mergeCell ref="AH1045:AH1047"/>
    <mergeCell ref="AI1045:AI1047"/>
    <mergeCell ref="AJ1045:AJ1047"/>
    <mergeCell ref="AH1048:AH1051"/>
    <mergeCell ref="AI1048:AI1051"/>
    <mergeCell ref="AJ1048:AJ1051"/>
    <mergeCell ref="AH1052:AH1054"/>
    <mergeCell ref="AI1052:AI1054"/>
    <mergeCell ref="AJ1052:AJ1054"/>
    <mergeCell ref="X1048:X1051"/>
    <mergeCell ref="Y1048:Y1051"/>
    <mergeCell ref="Z1048:Z1051"/>
    <mergeCell ref="AA1048:AA1051"/>
    <mergeCell ref="AB1048:AB1051"/>
    <mergeCell ref="AC1048:AC1051"/>
    <mergeCell ref="AD1048:AD1051"/>
    <mergeCell ref="AE1048:AE1051"/>
    <mergeCell ref="AF1048:AF1051"/>
    <mergeCell ref="AG1048:AG1051"/>
    <mergeCell ref="X1042:X1044"/>
    <mergeCell ref="Y1042:Y1044"/>
    <mergeCell ref="Z1042:Z1044"/>
    <mergeCell ref="AA1042:AA1044"/>
    <mergeCell ref="AB1042:AB1044"/>
    <mergeCell ref="AC1042:AC1044"/>
    <mergeCell ref="AD1042:AD1044"/>
    <mergeCell ref="AE1042:AE1044"/>
    <mergeCell ref="AF1042:AF1044"/>
    <mergeCell ref="AG1042:AG1044"/>
    <mergeCell ref="X1045:X1047"/>
    <mergeCell ref="Y1045:Y1047"/>
    <mergeCell ref="Z1045:Z1047"/>
    <mergeCell ref="AA1045:AA1047"/>
    <mergeCell ref="AB1045:AB1047"/>
    <mergeCell ref="AC1045:AC1047"/>
    <mergeCell ref="AD1045:AD1047"/>
    <mergeCell ref="AE1045:AE1047"/>
    <mergeCell ref="AF1045:AF1047"/>
    <mergeCell ref="AG1045:AG1047"/>
    <mergeCell ref="Q1052:Q1054"/>
    <mergeCell ref="R1052:R1054"/>
    <mergeCell ref="S1052:S1054"/>
    <mergeCell ref="T1052:T1054"/>
    <mergeCell ref="U1052:U1054"/>
    <mergeCell ref="V1052:V1054"/>
    <mergeCell ref="W1052:W1054"/>
    <mergeCell ref="X1052:X1054"/>
    <mergeCell ref="Y1052:Y1054"/>
    <mergeCell ref="Z1052:Z1054"/>
    <mergeCell ref="AA1052:AA1054"/>
    <mergeCell ref="AB1052:AB1054"/>
    <mergeCell ref="AC1052:AC1054"/>
    <mergeCell ref="AD1052:AD1054"/>
    <mergeCell ref="AE1052:AE1054"/>
    <mergeCell ref="AF1052:AF1054"/>
    <mergeCell ref="AG1052:AG1054"/>
    <mergeCell ref="O1042:O1044"/>
    <mergeCell ref="O1045:O1047"/>
    <mergeCell ref="O1048:O1051"/>
    <mergeCell ref="O1052:O1054"/>
    <mergeCell ref="P1042:P1044"/>
    <mergeCell ref="P1045:P1047"/>
    <mergeCell ref="P1048:P1051"/>
    <mergeCell ref="P1052:P1054"/>
    <mergeCell ref="Q1042:Q1044"/>
    <mergeCell ref="R1042:R1044"/>
    <mergeCell ref="S1042:S1044"/>
    <mergeCell ref="T1042:T1044"/>
    <mergeCell ref="U1042:U1044"/>
    <mergeCell ref="V1042:V1044"/>
    <mergeCell ref="W1042:W1044"/>
    <mergeCell ref="Q1048:Q1051"/>
    <mergeCell ref="R1048:R1051"/>
    <mergeCell ref="S1048:S1051"/>
    <mergeCell ref="T1048:T1051"/>
    <mergeCell ref="U1048:U1051"/>
    <mergeCell ref="V1048:V1051"/>
    <mergeCell ref="W1048:W1051"/>
    <mergeCell ref="Q1045:Q1047"/>
    <mergeCell ref="R1045:R1047"/>
    <mergeCell ref="S1045:S1047"/>
    <mergeCell ref="T1045:T1047"/>
    <mergeCell ref="U1045:U1047"/>
    <mergeCell ref="V1045:V1047"/>
    <mergeCell ref="W1045:W1047"/>
    <mergeCell ref="B1042:B1044"/>
    <mergeCell ref="C1042:C1044"/>
    <mergeCell ref="D1042:D1044"/>
    <mergeCell ref="B1045:B1047"/>
    <mergeCell ref="C1045:C1047"/>
    <mergeCell ref="D1045:D1047"/>
    <mergeCell ref="B1048:B1051"/>
    <mergeCell ref="C1048:C1051"/>
    <mergeCell ref="D1048:D1051"/>
    <mergeCell ref="B1052:B1054"/>
    <mergeCell ref="C1052:C1054"/>
    <mergeCell ref="D1052:D1054"/>
    <mergeCell ref="E1042:E1044"/>
    <mergeCell ref="F1042:F1044"/>
    <mergeCell ref="G1042:G1044"/>
    <mergeCell ref="I1042:I1044"/>
    <mergeCell ref="N1042:N1044"/>
    <mergeCell ref="E1045:E1047"/>
    <mergeCell ref="F1045:F1047"/>
    <mergeCell ref="G1045:G1047"/>
    <mergeCell ref="I1045:I1047"/>
    <mergeCell ref="N1045:N1047"/>
    <mergeCell ref="E1052:E1054"/>
    <mergeCell ref="F1052:F1054"/>
    <mergeCell ref="G1052:G1054"/>
    <mergeCell ref="I1052:I1054"/>
    <mergeCell ref="N1052:N1054"/>
    <mergeCell ref="E1048:E1051"/>
    <mergeCell ref="F1048:F1051"/>
    <mergeCell ref="G1048:G1051"/>
    <mergeCell ref="I1048:I1051"/>
    <mergeCell ref="N1048:N1051"/>
    <mergeCell ref="I553:I556"/>
    <mergeCell ref="N553:N556"/>
    <mergeCell ref="C553:C556"/>
    <mergeCell ref="I1000:I1002"/>
    <mergeCell ref="I1003:I1005"/>
    <mergeCell ref="I1006:I1008"/>
    <mergeCell ref="I1009:I1012"/>
    <mergeCell ref="I1013:I1015"/>
    <mergeCell ref="I1016:I1017"/>
    <mergeCell ref="I1018:I1019"/>
    <mergeCell ref="I1020:I1022"/>
    <mergeCell ref="B1016:B1017"/>
    <mergeCell ref="C1016:C1017"/>
    <mergeCell ref="D1016:D1017"/>
    <mergeCell ref="E1016:E1017"/>
    <mergeCell ref="B1018:B1019"/>
    <mergeCell ref="C1018:C1019"/>
    <mergeCell ref="D1018:D1019"/>
    <mergeCell ref="E1018:E1019"/>
    <mergeCell ref="B1020:B1022"/>
    <mergeCell ref="C1020:C1022"/>
    <mergeCell ref="D1020:D1022"/>
    <mergeCell ref="E1020:E1022"/>
    <mergeCell ref="F1000:F1002"/>
    <mergeCell ref="G1000:G1002"/>
    <mergeCell ref="F1003:F1005"/>
    <mergeCell ref="G1003:G1005"/>
    <mergeCell ref="F1006:F1008"/>
    <mergeCell ref="G1006:G1008"/>
    <mergeCell ref="F1009:F1012"/>
    <mergeCell ref="G1009:G1012"/>
    <mergeCell ref="F1013:F1015"/>
    <mergeCell ref="B553:B556"/>
    <mergeCell ref="D553:D556"/>
    <mergeCell ref="E553:E556"/>
    <mergeCell ref="F553:F556"/>
    <mergeCell ref="G553:G556"/>
    <mergeCell ref="H553:H556"/>
    <mergeCell ref="AC494:AC495"/>
    <mergeCell ref="AD494:AD495"/>
    <mergeCell ref="AE494:AE495"/>
    <mergeCell ref="AF494:AF495"/>
    <mergeCell ref="AG494:AG495"/>
    <mergeCell ref="AJ494:AJ495"/>
    <mergeCell ref="AI494:AI495"/>
    <mergeCell ref="AH494:AH495"/>
    <mergeCell ref="AB494:AB495"/>
    <mergeCell ref="S494:S495"/>
    <mergeCell ref="T494:T495"/>
    <mergeCell ref="U494:U495"/>
    <mergeCell ref="W494:W495"/>
    <mergeCell ref="X494:X495"/>
    <mergeCell ref="Z494:Z495"/>
    <mergeCell ref="AA494:AA495"/>
    <mergeCell ref="V494:V495"/>
    <mergeCell ref="Y494:Y495"/>
    <mergeCell ref="AC496:AC499"/>
    <mergeCell ref="AD496:AD499"/>
    <mergeCell ref="AE496:AE499"/>
    <mergeCell ref="AF496:AF499"/>
    <mergeCell ref="AG496:AG499"/>
    <mergeCell ref="AJ496:AJ499"/>
    <mergeCell ref="AH496:AH499"/>
    <mergeCell ref="AI496:AI499"/>
    <mergeCell ref="AB496:AB499"/>
    <mergeCell ref="S496:S499"/>
    <mergeCell ref="T496:T499"/>
    <mergeCell ref="U496:U499"/>
    <mergeCell ref="W496:W499"/>
    <mergeCell ref="X496:X499"/>
    <mergeCell ref="Z496:Z499"/>
    <mergeCell ref="AA496:AA499"/>
    <mergeCell ref="V496:V499"/>
    <mergeCell ref="Y496:Y499"/>
    <mergeCell ref="V541:V543"/>
    <mergeCell ref="Z541:Z543"/>
    <mergeCell ref="AA541:AA543"/>
    <mergeCell ref="AB541:AB543"/>
    <mergeCell ref="AC541:AC543"/>
    <mergeCell ref="AD541:AD543"/>
    <mergeCell ref="AE541:AE543"/>
    <mergeCell ref="AF541:AF543"/>
    <mergeCell ref="AG541:AG543"/>
    <mergeCell ref="AH541:AH543"/>
    <mergeCell ref="AI541:AI543"/>
    <mergeCell ref="AJ541:AJ543"/>
    <mergeCell ref="Y537:Y540"/>
    <mergeCell ref="Z537:Z540"/>
    <mergeCell ref="AA537:AA540"/>
    <mergeCell ref="AB537:AB540"/>
    <mergeCell ref="AA522:AA524"/>
    <mergeCell ref="AC522:AC524"/>
    <mergeCell ref="AE522:AE524"/>
    <mergeCell ref="D522:D524"/>
    <mergeCell ref="W522:W524"/>
    <mergeCell ref="X522:X524"/>
    <mergeCell ref="AJ488:AJ490"/>
    <mergeCell ref="AH488:AH490"/>
    <mergeCell ref="AI488:AI490"/>
    <mergeCell ref="AB488:AB490"/>
    <mergeCell ref="S488:S490"/>
    <mergeCell ref="T488:T490"/>
    <mergeCell ref="U488:U490"/>
    <mergeCell ref="W488:W490"/>
    <mergeCell ref="X488:X490"/>
    <mergeCell ref="Z488:Z490"/>
    <mergeCell ref="I544:I546"/>
    <mergeCell ref="I547:I549"/>
    <mergeCell ref="I550:I552"/>
    <mergeCell ref="B544:B546"/>
    <mergeCell ref="B547:B549"/>
    <mergeCell ref="B550:B552"/>
    <mergeCell ref="B541:B543"/>
    <mergeCell ref="C541:C543"/>
    <mergeCell ref="D541:D543"/>
    <mergeCell ref="E541:E543"/>
    <mergeCell ref="F541:F543"/>
    <mergeCell ref="G541:G543"/>
    <mergeCell ref="H541:H543"/>
    <mergeCell ref="I541:I543"/>
    <mergeCell ref="N541:N543"/>
    <mergeCell ref="O541:O543"/>
    <mergeCell ref="P541:P543"/>
    <mergeCell ref="Q541:Q543"/>
    <mergeCell ref="R541:R543"/>
    <mergeCell ref="S541:S543"/>
    <mergeCell ref="T541:T543"/>
    <mergeCell ref="U541:U543"/>
    <mergeCell ref="Y541:Y543"/>
    <mergeCell ref="AE534:AE536"/>
    <mergeCell ref="AF534:AF536"/>
    <mergeCell ref="V534:V536"/>
    <mergeCell ref="E525:E526"/>
    <mergeCell ref="W525:W526"/>
    <mergeCell ref="X525:X526"/>
    <mergeCell ref="D525:D526"/>
    <mergeCell ref="B527:B530"/>
    <mergeCell ref="C527:C530"/>
    <mergeCell ref="F527:F530"/>
    <mergeCell ref="V522:V524"/>
    <mergeCell ref="Z522:Z524"/>
    <mergeCell ref="N516:N518"/>
    <mergeCell ref="N534:N536"/>
    <mergeCell ref="Y525:Y526"/>
    <mergeCell ref="Z525:Z526"/>
    <mergeCell ref="Y527:Y530"/>
    <mergeCell ref="U547:U549"/>
    <mergeCell ref="V547:V549"/>
    <mergeCell ref="W547:W549"/>
    <mergeCell ref="X547:X549"/>
    <mergeCell ref="Y547:Y549"/>
    <mergeCell ref="Z547:Z549"/>
    <mergeCell ref="Q1018:Q1019"/>
    <mergeCell ref="R1018:R1019"/>
    <mergeCell ref="P858:P860"/>
    <mergeCell ref="Q858:Q860"/>
    <mergeCell ref="R858:R860"/>
    <mergeCell ref="P861:P863"/>
    <mergeCell ref="Q861:Q863"/>
    <mergeCell ref="R861:R863"/>
    <mergeCell ref="P864:P866"/>
    <mergeCell ref="Q864:Q866"/>
    <mergeCell ref="R864:R866"/>
    <mergeCell ref="P867:P869"/>
    <mergeCell ref="Q867:Q869"/>
    <mergeCell ref="R867:R869"/>
    <mergeCell ref="P947:P949"/>
    <mergeCell ref="Q947:Q949"/>
    <mergeCell ref="R947:R949"/>
    <mergeCell ref="P1020:P1022"/>
    <mergeCell ref="Q1020:Q1022"/>
    <mergeCell ref="R1020:R1022"/>
    <mergeCell ref="P1000:P1002"/>
    <mergeCell ref="Q1000:Q1002"/>
    <mergeCell ref="R1000:R1002"/>
    <mergeCell ref="P1003:P1005"/>
    <mergeCell ref="Q1003:Q1005"/>
    <mergeCell ref="R1003:R1005"/>
    <mergeCell ref="P1006:P1008"/>
    <mergeCell ref="Q1006:Q1008"/>
    <mergeCell ref="R1006:R1008"/>
    <mergeCell ref="P1009:P1012"/>
    <mergeCell ref="Q1009:Q1012"/>
    <mergeCell ref="R1009:R1012"/>
    <mergeCell ref="P1013:P1015"/>
    <mergeCell ref="Q1013:Q1015"/>
    <mergeCell ref="R1013:R1015"/>
    <mergeCell ref="P1016:P1017"/>
    <mergeCell ref="Q1016:Q1017"/>
    <mergeCell ref="R1016:R1017"/>
    <mergeCell ref="P943:P946"/>
    <mergeCell ref="Q934:Q936"/>
    <mergeCell ref="R934:R936"/>
    <mergeCell ref="Q940:Q942"/>
    <mergeCell ref="R940:R942"/>
    <mergeCell ref="AH1000:AH1002"/>
    <mergeCell ref="S1000:S1002"/>
    <mergeCell ref="AE839:AE841"/>
    <mergeCell ref="AF839:AF841"/>
    <mergeCell ref="AE842:AE844"/>
    <mergeCell ref="AF842:AF844"/>
    <mergeCell ref="AE845:AE848"/>
    <mergeCell ref="AF845:AF848"/>
    <mergeCell ref="AE849:AE851"/>
    <mergeCell ref="AF849:AF851"/>
    <mergeCell ref="AC832:AC835"/>
    <mergeCell ref="AC836:AC838"/>
    <mergeCell ref="AB836:AB838"/>
    <mergeCell ref="AB839:AB841"/>
    <mergeCell ref="AC839:AC841"/>
    <mergeCell ref="AB842:AB844"/>
    <mergeCell ref="AC842:AC844"/>
    <mergeCell ref="AB832:AB835"/>
    <mergeCell ref="AB845:AB848"/>
    <mergeCell ref="AC845:AC848"/>
    <mergeCell ref="AB849:AB851"/>
    <mergeCell ref="AC849:AC851"/>
    <mergeCell ref="X842:X844"/>
    <mergeCell ref="X845:X848"/>
    <mergeCell ref="X849:X851"/>
    <mergeCell ref="Z832:Z835"/>
    <mergeCell ref="AA832:AA835"/>
    <mergeCell ref="Z836:Z838"/>
    <mergeCell ref="AA836:AA838"/>
    <mergeCell ref="Z839:Z841"/>
    <mergeCell ref="AA839:AA841"/>
    <mergeCell ref="Z842:Z844"/>
    <mergeCell ref="P832:P835"/>
    <mergeCell ref="Q832:Q835"/>
    <mergeCell ref="R832:R835"/>
    <mergeCell ref="P836:P838"/>
    <mergeCell ref="Q836:Q838"/>
    <mergeCell ref="R836:R838"/>
    <mergeCell ref="Q884:Q886"/>
    <mergeCell ref="P839:P841"/>
    <mergeCell ref="Q839:Q841"/>
    <mergeCell ref="R839:R841"/>
    <mergeCell ref="P842:P844"/>
    <mergeCell ref="Q842:Q844"/>
    <mergeCell ref="R842:R844"/>
    <mergeCell ref="P845:P848"/>
    <mergeCell ref="Q845:Q848"/>
    <mergeCell ref="R845:R848"/>
    <mergeCell ref="P849:P851"/>
    <mergeCell ref="Q849:Q851"/>
    <mergeCell ref="R849:R851"/>
    <mergeCell ref="P852:P854"/>
    <mergeCell ref="Q852:Q854"/>
    <mergeCell ref="R852:R854"/>
    <mergeCell ref="P855:P857"/>
    <mergeCell ref="AG958:AG960"/>
    <mergeCell ref="AH958:AH960"/>
    <mergeCell ref="AG973:AG976"/>
    <mergeCell ref="S954:S957"/>
    <mergeCell ref="Y952:Y953"/>
    <mergeCell ref="Z947:Z949"/>
    <mergeCell ref="AA947:AA949"/>
    <mergeCell ref="AB947:AB949"/>
    <mergeCell ref="AC947:AC949"/>
    <mergeCell ref="AI1000:AI1002"/>
    <mergeCell ref="AH1003:AH1005"/>
    <mergeCell ref="AI1003:AI1005"/>
    <mergeCell ref="AH1006:AH1008"/>
    <mergeCell ref="AI1006:AI1008"/>
    <mergeCell ref="AH1009:AH1012"/>
    <mergeCell ref="AI1009:AI1012"/>
    <mergeCell ref="AH1013:AH1015"/>
    <mergeCell ref="AI1013:AI1015"/>
    <mergeCell ref="AH1016:AH1017"/>
    <mergeCell ref="AI1016:AI1017"/>
    <mergeCell ref="AH1018:AH1019"/>
    <mergeCell ref="AI1018:AI1019"/>
    <mergeCell ref="AH1020:AH1022"/>
    <mergeCell ref="AI1020:AI1022"/>
    <mergeCell ref="AJ1000:AJ1002"/>
    <mergeCell ref="AJ1003:AJ1005"/>
    <mergeCell ref="AJ1006:AJ1008"/>
    <mergeCell ref="AJ1009:AJ1012"/>
    <mergeCell ref="AJ1013:AJ1015"/>
    <mergeCell ref="AJ1016:AJ1017"/>
    <mergeCell ref="AJ1018:AJ1019"/>
    <mergeCell ref="AJ1020:AJ1022"/>
    <mergeCell ref="T1018:T1019"/>
    <mergeCell ref="U1018:U1019"/>
    <mergeCell ref="V1018:V1019"/>
    <mergeCell ref="W1018:W1019"/>
    <mergeCell ref="X1018:X1019"/>
    <mergeCell ref="Y1018:Y1019"/>
    <mergeCell ref="Z1018:Z1019"/>
    <mergeCell ref="AA1018:AA1019"/>
    <mergeCell ref="AB1018:AB1019"/>
    <mergeCell ref="AC1018:AC1019"/>
    <mergeCell ref="AD1018:AD1019"/>
    <mergeCell ref="AE1018:AE1019"/>
    <mergeCell ref="AF1018:AF1019"/>
    <mergeCell ref="AG1018:AG1019"/>
    <mergeCell ref="T1020:T1022"/>
    <mergeCell ref="U1020:U1022"/>
    <mergeCell ref="V1020:V1022"/>
    <mergeCell ref="W1020:W1022"/>
    <mergeCell ref="X1020:X1022"/>
    <mergeCell ref="Y1020:Y1022"/>
    <mergeCell ref="Z1020:Z1022"/>
    <mergeCell ref="AA1020:AA1022"/>
    <mergeCell ref="AB1020:AB1022"/>
    <mergeCell ref="AC1020:AC1022"/>
    <mergeCell ref="AD1020:AD1022"/>
    <mergeCell ref="AE1020:AE1022"/>
    <mergeCell ref="AF1020:AF1022"/>
    <mergeCell ref="AG1020:AG1022"/>
    <mergeCell ref="Z1013:Z1015"/>
    <mergeCell ref="AA1013:AA1015"/>
    <mergeCell ref="AB1013:AB1015"/>
    <mergeCell ref="AC1013:AC1015"/>
    <mergeCell ref="AD1013:AD1015"/>
    <mergeCell ref="AE1013:AE1015"/>
    <mergeCell ref="AF1013:AF1015"/>
    <mergeCell ref="AG1013:AG1015"/>
    <mergeCell ref="T1016:T1017"/>
    <mergeCell ref="U1016:U1017"/>
    <mergeCell ref="V1016:V1017"/>
    <mergeCell ref="W1016:W1017"/>
    <mergeCell ref="X1016:X1017"/>
    <mergeCell ref="AC1016:AC1017"/>
    <mergeCell ref="AD1016:AD1017"/>
    <mergeCell ref="AE1016:AE1017"/>
    <mergeCell ref="AF1016:AF1017"/>
    <mergeCell ref="AG1016:AG1017"/>
    <mergeCell ref="AC1006:AC1008"/>
    <mergeCell ref="AD1006:AD1008"/>
    <mergeCell ref="AE1006:AE1008"/>
    <mergeCell ref="AF1006:AF1008"/>
    <mergeCell ref="AG1006:AG1008"/>
    <mergeCell ref="T1009:T1012"/>
    <mergeCell ref="U1009:U1012"/>
    <mergeCell ref="V1009:V1012"/>
    <mergeCell ref="W1009:W1012"/>
    <mergeCell ref="X1009:X1012"/>
    <mergeCell ref="Y1009:Y1012"/>
    <mergeCell ref="Z1009:Z1012"/>
    <mergeCell ref="AA1009:AA1012"/>
    <mergeCell ref="AB1009:AB1012"/>
    <mergeCell ref="AC1009:AC1012"/>
    <mergeCell ref="AD1009:AD1012"/>
    <mergeCell ref="AE1009:AE1012"/>
    <mergeCell ref="AF1009:AF1012"/>
    <mergeCell ref="AG1009:AG1012"/>
    <mergeCell ref="AC1000:AC1002"/>
    <mergeCell ref="AD1000:AD1002"/>
    <mergeCell ref="AE1000:AE1002"/>
    <mergeCell ref="AF1000:AF1002"/>
    <mergeCell ref="AG1000:AG1002"/>
    <mergeCell ref="T1003:T1005"/>
    <mergeCell ref="U1003:U1005"/>
    <mergeCell ref="V1003:V1005"/>
    <mergeCell ref="W1003:W1005"/>
    <mergeCell ref="X1003:X1005"/>
    <mergeCell ref="Y1003:Y1005"/>
    <mergeCell ref="Z1003:Z1005"/>
    <mergeCell ref="AA1003:AA1005"/>
    <mergeCell ref="AB1003:AB1005"/>
    <mergeCell ref="AC1003:AC1005"/>
    <mergeCell ref="AD1003:AD1005"/>
    <mergeCell ref="AE1003:AE1005"/>
    <mergeCell ref="AF1003:AF1005"/>
    <mergeCell ref="AG1003:AG1005"/>
    <mergeCell ref="S1003:S1005"/>
    <mergeCell ref="S1006:S1008"/>
    <mergeCell ref="S1009:S1012"/>
    <mergeCell ref="S1013:S1015"/>
    <mergeCell ref="S1016:S1017"/>
    <mergeCell ref="S1018:S1019"/>
    <mergeCell ref="S1020:S1022"/>
    <mergeCell ref="T1000:T1002"/>
    <mergeCell ref="U1000:U1002"/>
    <mergeCell ref="V1000:V1002"/>
    <mergeCell ref="W1000:W1002"/>
    <mergeCell ref="X1000:X1002"/>
    <mergeCell ref="Y1000:Y1002"/>
    <mergeCell ref="Z1000:Z1002"/>
    <mergeCell ref="AA1000:AA1002"/>
    <mergeCell ref="AB1000:AB1002"/>
    <mergeCell ref="T1006:T1008"/>
    <mergeCell ref="U1006:U1008"/>
    <mergeCell ref="V1006:V1008"/>
    <mergeCell ref="W1006:W1008"/>
    <mergeCell ref="X1006:X1008"/>
    <mergeCell ref="Y1006:Y1008"/>
    <mergeCell ref="Z1006:Z1008"/>
    <mergeCell ref="AA1006:AA1008"/>
    <mergeCell ref="AB1006:AB1008"/>
    <mergeCell ref="T1013:T1015"/>
    <mergeCell ref="U1013:U1015"/>
    <mergeCell ref="V1013:V1015"/>
    <mergeCell ref="W1013:W1015"/>
    <mergeCell ref="X1013:X1015"/>
    <mergeCell ref="Y1013:Y1015"/>
    <mergeCell ref="J1018:J1019"/>
    <mergeCell ref="K1018:K1019"/>
    <mergeCell ref="L1018:L1019"/>
    <mergeCell ref="M1018:M1019"/>
    <mergeCell ref="N1018:N1019"/>
    <mergeCell ref="O1018:O1019"/>
    <mergeCell ref="N1020:N1022"/>
    <mergeCell ref="O1020:O1022"/>
    <mergeCell ref="J1000:J1002"/>
    <mergeCell ref="K1000:K1002"/>
    <mergeCell ref="L1000:L1002"/>
    <mergeCell ref="M1000:M1002"/>
    <mergeCell ref="N1000:N1002"/>
    <mergeCell ref="O1000:O1002"/>
    <mergeCell ref="N1003:N1005"/>
    <mergeCell ref="O1003:O1005"/>
    <mergeCell ref="N1006:N1008"/>
    <mergeCell ref="O1006:O1008"/>
    <mergeCell ref="N1009:N1012"/>
    <mergeCell ref="O1009:O1012"/>
    <mergeCell ref="N1013:N1015"/>
    <mergeCell ref="O1013:O1015"/>
    <mergeCell ref="J1016:J1017"/>
    <mergeCell ref="K1016:K1017"/>
    <mergeCell ref="L1016:L1017"/>
    <mergeCell ref="M1016:M1017"/>
    <mergeCell ref="N1016:N1017"/>
    <mergeCell ref="O1016:O1017"/>
    <mergeCell ref="Y1016:Y1017"/>
    <mergeCell ref="Z1016:Z1017"/>
    <mergeCell ref="AA1016:AA1017"/>
    <mergeCell ref="AB1016:AB1017"/>
    <mergeCell ref="P1018:P1019"/>
    <mergeCell ref="G1013:G1015"/>
    <mergeCell ref="F1016:F1017"/>
    <mergeCell ref="G1016:G1017"/>
    <mergeCell ref="F1018:F1019"/>
    <mergeCell ref="G1018:G1019"/>
    <mergeCell ref="F1020:F1022"/>
    <mergeCell ref="G1020:G1022"/>
    <mergeCell ref="B1000:B1002"/>
    <mergeCell ref="C1000:C1002"/>
    <mergeCell ref="D1000:D1002"/>
    <mergeCell ref="E1000:E1002"/>
    <mergeCell ref="B1003:B1005"/>
    <mergeCell ref="C1003:C1005"/>
    <mergeCell ref="D1003:D1005"/>
    <mergeCell ref="E1003:E1005"/>
    <mergeCell ref="B1006:B1008"/>
    <mergeCell ref="C1006:C1008"/>
    <mergeCell ref="D1006:D1008"/>
    <mergeCell ref="E1006:E1008"/>
    <mergeCell ref="B1009:B1012"/>
    <mergeCell ref="C1009:C1012"/>
    <mergeCell ref="E1009:E1012"/>
    <mergeCell ref="B1013:B1015"/>
    <mergeCell ref="C1013:C1015"/>
    <mergeCell ref="D1013:D1015"/>
    <mergeCell ref="E1013:E1015"/>
    <mergeCell ref="D1009:D1012"/>
    <mergeCell ref="AJ867:AJ869"/>
    <mergeCell ref="AJ864:AJ866"/>
    <mergeCell ref="AJ861:AJ863"/>
    <mergeCell ref="AJ858:AJ860"/>
    <mergeCell ref="AJ855:AJ857"/>
    <mergeCell ref="AJ852:AJ854"/>
    <mergeCell ref="AE852:AE854"/>
    <mergeCell ref="AF852:AF854"/>
    <mergeCell ref="AE855:AE857"/>
    <mergeCell ref="AF855:AF857"/>
    <mergeCell ref="AE858:AE860"/>
    <mergeCell ref="AF858:AF860"/>
    <mergeCell ref="Z861:Z863"/>
    <mergeCell ref="AA861:AA863"/>
    <mergeCell ref="Z864:Z866"/>
    <mergeCell ref="AA864:AA866"/>
    <mergeCell ref="Z867:Z869"/>
    <mergeCell ref="AA867:AA869"/>
    <mergeCell ref="AB852:AB854"/>
    <mergeCell ref="AC852:AC854"/>
    <mergeCell ref="AB855:AB857"/>
    <mergeCell ref="AC855:AC857"/>
    <mergeCell ref="AB858:AB860"/>
    <mergeCell ref="AC858:AC860"/>
    <mergeCell ref="AB861:AB863"/>
    <mergeCell ref="AC861:AC863"/>
    <mergeCell ref="AB864:AB866"/>
    <mergeCell ref="AC864:AC866"/>
    <mergeCell ref="AB867:AB869"/>
    <mergeCell ref="AC867:AC869"/>
    <mergeCell ref="X852:X854"/>
    <mergeCell ref="X855:X857"/>
    <mergeCell ref="X858:X860"/>
    <mergeCell ref="X861:X863"/>
    <mergeCell ref="X864:X866"/>
    <mergeCell ref="X867:X869"/>
    <mergeCell ref="AH954:AH957"/>
    <mergeCell ref="AJ849:AJ851"/>
    <mergeCell ref="AJ845:AJ848"/>
    <mergeCell ref="AJ842:AJ844"/>
    <mergeCell ref="AJ839:AJ841"/>
    <mergeCell ref="AJ836:AJ838"/>
    <mergeCell ref="AJ832:AJ835"/>
    <mergeCell ref="AH861:AH863"/>
    <mergeCell ref="AI861:AI863"/>
    <mergeCell ref="AH864:AH866"/>
    <mergeCell ref="AI864:AI866"/>
    <mergeCell ref="AH867:AH869"/>
    <mergeCell ref="AI867:AI869"/>
    <mergeCell ref="AD832:AD835"/>
    <mergeCell ref="AD836:AD838"/>
    <mergeCell ref="AD839:AD841"/>
    <mergeCell ref="AD842:AD844"/>
    <mergeCell ref="AD845:AD848"/>
    <mergeCell ref="AD849:AD851"/>
    <mergeCell ref="AD852:AD854"/>
    <mergeCell ref="AD855:AD857"/>
    <mergeCell ref="AD858:AD860"/>
    <mergeCell ref="AD861:AD863"/>
    <mergeCell ref="AD864:AD866"/>
    <mergeCell ref="AD867:AD869"/>
    <mergeCell ref="AH832:AH835"/>
    <mergeCell ref="AI832:AI835"/>
    <mergeCell ref="AH836:AH838"/>
    <mergeCell ref="AI836:AI838"/>
    <mergeCell ref="AH839:AH841"/>
    <mergeCell ref="AI839:AI841"/>
    <mergeCell ref="AH842:AH844"/>
    <mergeCell ref="AI842:AI844"/>
    <mergeCell ref="AH845:AH848"/>
    <mergeCell ref="AI845:AI848"/>
    <mergeCell ref="AH849:AH851"/>
    <mergeCell ref="AI849:AI851"/>
    <mergeCell ref="AH852:AH854"/>
    <mergeCell ref="AI852:AI854"/>
    <mergeCell ref="AH855:AH857"/>
    <mergeCell ref="AI855:AI857"/>
    <mergeCell ref="AH858:AH860"/>
    <mergeCell ref="AI858:AI860"/>
    <mergeCell ref="AE861:AE863"/>
    <mergeCell ref="AF861:AF863"/>
    <mergeCell ref="AE864:AE866"/>
    <mergeCell ref="AF864:AF866"/>
    <mergeCell ref="AE867:AE869"/>
    <mergeCell ref="AF867:AF869"/>
    <mergeCell ref="AG832:AG835"/>
    <mergeCell ref="AG836:AG838"/>
    <mergeCell ref="AG839:AG841"/>
    <mergeCell ref="AG842:AG844"/>
    <mergeCell ref="AG845:AG848"/>
    <mergeCell ref="AG849:AG851"/>
    <mergeCell ref="AG852:AG854"/>
    <mergeCell ref="AG855:AG857"/>
    <mergeCell ref="AG858:AG860"/>
    <mergeCell ref="AG861:AG863"/>
    <mergeCell ref="AG864:AG866"/>
    <mergeCell ref="AG867:AG869"/>
    <mergeCell ref="AE832:AE835"/>
    <mergeCell ref="AF832:AF835"/>
    <mergeCell ref="AE836:AE838"/>
    <mergeCell ref="AF836:AF838"/>
    <mergeCell ref="AJ620:AJ622"/>
    <mergeCell ref="T624:T626"/>
    <mergeCell ref="U624:U626"/>
    <mergeCell ref="W624:W626"/>
    <mergeCell ref="X624:X626"/>
    <mergeCell ref="Z624:Z626"/>
    <mergeCell ref="AA624:AA626"/>
    <mergeCell ref="AB624:AB626"/>
    <mergeCell ref="AC624:AC626"/>
    <mergeCell ref="AD624:AD626"/>
    <mergeCell ref="Q510:Q512"/>
    <mergeCell ref="F485:F487"/>
    <mergeCell ref="G485:G487"/>
    <mergeCell ref="F491:F493"/>
    <mergeCell ref="G491:G493"/>
    <mergeCell ref="N496:N499"/>
    <mergeCell ref="I479:I481"/>
    <mergeCell ref="I482:I484"/>
    <mergeCell ref="I485:I487"/>
    <mergeCell ref="I488:I490"/>
    <mergeCell ref="I491:I493"/>
    <mergeCell ref="D491:D493"/>
    <mergeCell ref="E491:E493"/>
    <mergeCell ref="D494:D495"/>
    <mergeCell ref="E494:E495"/>
    <mergeCell ref="G488:G490"/>
    <mergeCell ref="G482:G484"/>
    <mergeCell ref="F496:F499"/>
    <mergeCell ref="G496:G499"/>
    <mergeCell ref="F488:F490"/>
    <mergeCell ref="F479:F481"/>
    <mergeCell ref="G479:G481"/>
    <mergeCell ref="F482:F484"/>
    <mergeCell ref="D488:D490"/>
    <mergeCell ref="D496:D499"/>
    <mergeCell ref="E496:E499"/>
    <mergeCell ref="E488:E490"/>
    <mergeCell ref="D479:D481"/>
    <mergeCell ref="E479:E481"/>
    <mergeCell ref="AI482:AI484"/>
    <mergeCell ref="AB482:AB484"/>
    <mergeCell ref="S482:S484"/>
    <mergeCell ref="I494:I495"/>
    <mergeCell ref="I496:I499"/>
    <mergeCell ref="P479:P481"/>
    <mergeCell ref="P482:P484"/>
    <mergeCell ref="P485:P487"/>
    <mergeCell ref="P488:P490"/>
    <mergeCell ref="P491:P493"/>
    <mergeCell ref="P494:P495"/>
    <mergeCell ref="P496:P499"/>
    <mergeCell ref="O496:O499"/>
    <mergeCell ref="N488:N490"/>
    <mergeCell ref="N479:N481"/>
    <mergeCell ref="O479:O481"/>
    <mergeCell ref="AG485:AG487"/>
    <mergeCell ref="AA488:AA490"/>
    <mergeCell ref="V488:V490"/>
    <mergeCell ref="AB485:AB487"/>
    <mergeCell ref="AC479:AC481"/>
    <mergeCell ref="AD479:AD481"/>
    <mergeCell ref="AE479:AE481"/>
    <mergeCell ref="AF479:AF481"/>
    <mergeCell ref="AG479:AG481"/>
    <mergeCell ref="AJ613:AJ616"/>
    <mergeCell ref="V617:V619"/>
    <mergeCell ref="Z617:Z619"/>
    <mergeCell ref="AA617:AA619"/>
    <mergeCell ref="AB617:AB619"/>
    <mergeCell ref="AC617:AC619"/>
    <mergeCell ref="AD617:AD619"/>
    <mergeCell ref="AE617:AE619"/>
    <mergeCell ref="AF617:AF619"/>
    <mergeCell ref="AG617:AG619"/>
    <mergeCell ref="AH617:AH619"/>
    <mergeCell ref="AI617:AI619"/>
    <mergeCell ref="AJ617:AJ619"/>
    <mergeCell ref="Y617:Y619"/>
    <mergeCell ref="B441:B443"/>
    <mergeCell ref="C441:C443"/>
    <mergeCell ref="D441:D443"/>
    <mergeCell ref="E441:E443"/>
    <mergeCell ref="F441:F443"/>
    <mergeCell ref="G441:G443"/>
    <mergeCell ref="H441:H443"/>
    <mergeCell ref="I441:I443"/>
    <mergeCell ref="O441:O443"/>
    <mergeCell ref="S441:S443"/>
    <mergeCell ref="T441:T443"/>
    <mergeCell ref="U441:U443"/>
    <mergeCell ref="P441:P443"/>
    <mergeCell ref="Q441:Q443"/>
    <mergeCell ref="R441:R443"/>
    <mergeCell ref="B479:B481"/>
    <mergeCell ref="C479:C481"/>
    <mergeCell ref="B482:B484"/>
    <mergeCell ref="C482:C484"/>
    <mergeCell ref="B485:B487"/>
    <mergeCell ref="C485:C487"/>
    <mergeCell ref="B491:B493"/>
    <mergeCell ref="C491:C493"/>
    <mergeCell ref="C494:C495"/>
    <mergeCell ref="B494:B495"/>
    <mergeCell ref="N482:N484"/>
    <mergeCell ref="O482:O484"/>
    <mergeCell ref="N485:N487"/>
    <mergeCell ref="O485:O487"/>
    <mergeCell ref="N491:N493"/>
    <mergeCell ref="O491:O493"/>
    <mergeCell ref="O488:O490"/>
    <mergeCell ref="N494:N495"/>
    <mergeCell ref="O494:O495"/>
    <mergeCell ref="T482:T484"/>
    <mergeCell ref="U482:U484"/>
    <mergeCell ref="W482:W484"/>
    <mergeCell ref="X482:X484"/>
    <mergeCell ref="Z482:Z484"/>
    <mergeCell ref="AA482:AA484"/>
    <mergeCell ref="V482:V484"/>
    <mergeCell ref="Y482:Y484"/>
    <mergeCell ref="AC485:AC487"/>
    <mergeCell ref="AD485:AD487"/>
    <mergeCell ref="AE485:AE487"/>
    <mergeCell ref="AH479:AH481"/>
    <mergeCell ref="AI479:AI481"/>
    <mergeCell ref="AB479:AB481"/>
    <mergeCell ref="S479:S481"/>
    <mergeCell ref="T479:T481"/>
    <mergeCell ref="B954:B957"/>
    <mergeCell ref="C954:C957"/>
    <mergeCell ref="B700:B702"/>
    <mergeCell ref="C700:C702"/>
    <mergeCell ref="T954:T957"/>
    <mergeCell ref="B693:B695"/>
    <mergeCell ref="C693:C695"/>
    <mergeCell ref="D693:D695"/>
    <mergeCell ref="E693:E695"/>
    <mergeCell ref="F693:F695"/>
    <mergeCell ref="G693:G695"/>
    <mergeCell ref="H693:H695"/>
    <mergeCell ref="I693:I695"/>
    <mergeCell ref="N693:N695"/>
    <mergeCell ref="O693:O695"/>
    <mergeCell ref="P693:P695"/>
    <mergeCell ref="Q693:Q695"/>
    <mergeCell ref="R693:R695"/>
    <mergeCell ref="S693:S695"/>
    <mergeCell ref="T693:T695"/>
    <mergeCell ref="D660:D662"/>
    <mergeCell ref="E660:E662"/>
    <mergeCell ref="F660:F662"/>
    <mergeCell ref="G660:G662"/>
    <mergeCell ref="H660:H662"/>
    <mergeCell ref="I660:I662"/>
    <mergeCell ref="AE624:AE626"/>
    <mergeCell ref="AA842:AA844"/>
    <mergeCell ref="Z845:Z848"/>
    <mergeCell ref="AA845:AA848"/>
    <mergeCell ref="Z849:Z851"/>
    <mergeCell ref="AA849:AA851"/>
    <mergeCell ref="Z852:Z854"/>
    <mergeCell ref="AA852:AA854"/>
    <mergeCell ref="Z855:Z857"/>
    <mergeCell ref="AA855:AA857"/>
    <mergeCell ref="Z858:Z860"/>
    <mergeCell ref="AA858:AA860"/>
    <mergeCell ref="X832:X835"/>
    <mergeCell ref="X836:X838"/>
    <mergeCell ref="X839:X841"/>
    <mergeCell ref="P761:P763"/>
    <mergeCell ref="Q761:Q763"/>
    <mergeCell ref="R761:R763"/>
    <mergeCell ref="R736:R738"/>
    <mergeCell ref="B934:B936"/>
    <mergeCell ref="B937:B939"/>
    <mergeCell ref="B940:B942"/>
    <mergeCell ref="B943:B946"/>
    <mergeCell ref="D703:D705"/>
    <mergeCell ref="E703:E705"/>
    <mergeCell ref="F703:F705"/>
    <mergeCell ref="U954:U957"/>
    <mergeCell ref="Y947:Y949"/>
    <mergeCell ref="B950:B951"/>
    <mergeCell ref="C950:C951"/>
    <mergeCell ref="B952:B953"/>
    <mergeCell ref="C952:C953"/>
    <mergeCell ref="F947:F949"/>
    <mergeCell ref="G947:G949"/>
    <mergeCell ref="F950:F951"/>
    <mergeCell ref="G950:G951"/>
    <mergeCell ref="F952:F953"/>
    <mergeCell ref="G952:G953"/>
    <mergeCell ref="B624:B626"/>
    <mergeCell ref="C624:C626"/>
    <mergeCell ref="D624:D626"/>
    <mergeCell ref="E624:E626"/>
    <mergeCell ref="F624:F626"/>
    <mergeCell ref="G624:G626"/>
    <mergeCell ref="I613:I616"/>
    <mergeCell ref="I617:I619"/>
    <mergeCell ref="I620:I622"/>
    <mergeCell ref="I624:I626"/>
    <mergeCell ref="N613:N616"/>
    <mergeCell ref="O613:O616"/>
    <mergeCell ref="P613:P616"/>
    <mergeCell ref="Q613:Q616"/>
    <mergeCell ref="R613:R616"/>
    <mergeCell ref="S613:S616"/>
    <mergeCell ref="B613:B616"/>
    <mergeCell ref="C613:C616"/>
    <mergeCell ref="D613:D616"/>
    <mergeCell ref="E613:E616"/>
    <mergeCell ref="F613:F616"/>
    <mergeCell ref="G613:G616"/>
    <mergeCell ref="B617:B619"/>
    <mergeCell ref="C617:C619"/>
    <mergeCell ref="D617:D619"/>
    <mergeCell ref="E617:E619"/>
    <mergeCell ref="F617:F619"/>
    <mergeCell ref="G617:G619"/>
    <mergeCell ref="B620:B622"/>
    <mergeCell ref="C620:C622"/>
    <mergeCell ref="D620:D622"/>
    <mergeCell ref="P617:P619"/>
    <mergeCell ref="Q617:Q619"/>
    <mergeCell ref="R617:R619"/>
    <mergeCell ref="P620:P622"/>
    <mergeCell ref="Q620:Q622"/>
    <mergeCell ref="R620:R622"/>
    <mergeCell ref="P624:P626"/>
    <mergeCell ref="Q624:Q626"/>
    <mergeCell ref="R624:R626"/>
    <mergeCell ref="H613:H616"/>
    <mergeCell ref="H617:H619"/>
    <mergeCell ref="H620:H622"/>
    <mergeCell ref="H624:H626"/>
    <mergeCell ref="C934:C936"/>
    <mergeCell ref="C937:C939"/>
    <mergeCell ref="C940:C942"/>
    <mergeCell ref="D934:D936"/>
    <mergeCell ref="D943:D946"/>
    <mergeCell ref="Z954:Z957"/>
    <mergeCell ref="AA954:AA957"/>
    <mergeCell ref="AB954:AB957"/>
    <mergeCell ref="AC954:AC957"/>
    <mergeCell ref="AE954:AE957"/>
    <mergeCell ref="AF954:AF957"/>
    <mergeCell ref="AG954:AG957"/>
    <mergeCell ref="X952:X953"/>
    <mergeCell ref="W954:W957"/>
    <mergeCell ref="X954:X957"/>
    <mergeCell ref="P952:P953"/>
    <mergeCell ref="Q952:Q953"/>
    <mergeCell ref="R952:R953"/>
    <mergeCell ref="P954:P957"/>
    <mergeCell ref="Q954:Q957"/>
    <mergeCell ref="R954:R957"/>
    <mergeCell ref="P950:P951"/>
    <mergeCell ref="Q950:Q951"/>
    <mergeCell ref="R950:R951"/>
    <mergeCell ref="F954:F957"/>
    <mergeCell ref="G954:G957"/>
    <mergeCell ref="AA700:AA702"/>
    <mergeCell ref="D700:D702"/>
    <mergeCell ref="E700:E702"/>
    <mergeCell ref="F700:F702"/>
    <mergeCell ref="G700:G702"/>
    <mergeCell ref="H700:H702"/>
    <mergeCell ref="I700:I702"/>
    <mergeCell ref="N700:N702"/>
    <mergeCell ref="O700:O702"/>
    <mergeCell ref="P700:P702"/>
    <mergeCell ref="Q700:Q702"/>
    <mergeCell ref="R700:R702"/>
    <mergeCell ref="S700:S702"/>
    <mergeCell ref="T700:T702"/>
    <mergeCell ref="T947:T949"/>
    <mergeCell ref="T950:T951"/>
    <mergeCell ref="O954:O957"/>
    <mergeCell ref="N947:N949"/>
    <mergeCell ref="S947:S949"/>
    <mergeCell ref="N950:N951"/>
    <mergeCell ref="S950:S951"/>
    <mergeCell ref="N952:N953"/>
    <mergeCell ref="S952:S953"/>
    <mergeCell ref="O742:O744"/>
    <mergeCell ref="P742:P744"/>
    <mergeCell ref="Q742:Q744"/>
    <mergeCell ref="R742:R744"/>
    <mergeCell ref="S742:S744"/>
    <mergeCell ref="K739:K740"/>
    <mergeCell ref="L739:L740"/>
    <mergeCell ref="U947:U949"/>
    <mergeCell ref="U950:U951"/>
    <mergeCell ref="U952:U953"/>
    <mergeCell ref="U934:U936"/>
    <mergeCell ref="W934:W936"/>
    <mergeCell ref="X934:X936"/>
    <mergeCell ref="V934:V936"/>
    <mergeCell ref="S934:S936"/>
    <mergeCell ref="AI954:AI957"/>
    <mergeCell ref="AJ954:AJ957"/>
    <mergeCell ref="AD952:AD953"/>
    <mergeCell ref="AD954:AD957"/>
    <mergeCell ref="D252:D254"/>
    <mergeCell ref="E252:E254"/>
    <mergeCell ref="D255:D257"/>
    <mergeCell ref="E255:E257"/>
    <mergeCell ref="D258:D260"/>
    <mergeCell ref="E258:E260"/>
    <mergeCell ref="D261:D263"/>
    <mergeCell ref="E261:E263"/>
    <mergeCell ref="D366:D368"/>
    <mergeCell ref="E366:E368"/>
    <mergeCell ref="D369:D372"/>
    <mergeCell ref="E369:E372"/>
    <mergeCell ref="D373:D375"/>
    <mergeCell ref="E373:E375"/>
    <mergeCell ref="D376:D378"/>
    <mergeCell ref="E376:E378"/>
    <mergeCell ref="D345:D347"/>
    <mergeCell ref="O534:O536"/>
    <mergeCell ref="P534:P536"/>
    <mergeCell ref="Q534:Q536"/>
    <mergeCell ref="E345:E347"/>
    <mergeCell ref="D394:D395"/>
    <mergeCell ref="E394:E395"/>
    <mergeCell ref="Z950:Z951"/>
    <mergeCell ref="AA950:AA951"/>
    <mergeCell ref="AB950:AB951"/>
    <mergeCell ref="AC950:AC951"/>
    <mergeCell ref="AE950:AE951"/>
    <mergeCell ref="AF950:AF951"/>
    <mergeCell ref="AG950:AG951"/>
    <mergeCell ref="AH950:AH951"/>
    <mergeCell ref="AI950:AI951"/>
    <mergeCell ref="AJ950:AJ951"/>
    <mergeCell ref="AD947:AD949"/>
    <mergeCell ref="AD950:AD951"/>
    <mergeCell ref="Z952:Z953"/>
    <mergeCell ref="AA952:AA953"/>
    <mergeCell ref="AB952:AB953"/>
    <mergeCell ref="AC952:AC953"/>
    <mergeCell ref="AE952:AE953"/>
    <mergeCell ref="AF952:AF953"/>
    <mergeCell ref="AG952:AG953"/>
    <mergeCell ref="AH952:AH953"/>
    <mergeCell ref="AI952:AI953"/>
    <mergeCell ref="AJ952:AJ953"/>
    <mergeCell ref="T952:T953"/>
    <mergeCell ref="O947:O949"/>
    <mergeCell ref="O950:O951"/>
    <mergeCell ref="O952:O953"/>
    <mergeCell ref="AG700:AG702"/>
    <mergeCell ref="AH700:AH702"/>
    <mergeCell ref="AI700:AI702"/>
    <mergeCell ref="V954:V957"/>
    <mergeCell ref="Y954:Y957"/>
    <mergeCell ref="V947:V949"/>
    <mergeCell ref="W947:W949"/>
    <mergeCell ref="X947:X949"/>
    <mergeCell ref="W950:W951"/>
    <mergeCell ref="X950:X951"/>
    <mergeCell ref="W952:W953"/>
    <mergeCell ref="D950:D951"/>
    <mergeCell ref="E950:E951"/>
    <mergeCell ref="D952:D953"/>
    <mergeCell ref="E952:E953"/>
    <mergeCell ref="Y864:Y866"/>
    <mergeCell ref="Y867:Y869"/>
    <mergeCell ref="V950:V951"/>
    <mergeCell ref="Y950:Y951"/>
    <mergeCell ref="V952:V953"/>
    <mergeCell ref="N894:N896"/>
    <mergeCell ref="O894:O896"/>
    <mergeCell ref="P894:P896"/>
    <mergeCell ref="Q894:Q896"/>
    <mergeCell ref="R894:R896"/>
    <mergeCell ref="S894:S896"/>
    <mergeCell ref="T894:T896"/>
    <mergeCell ref="U894:U896"/>
    <mergeCell ref="V894:V896"/>
    <mergeCell ref="O881:O883"/>
    <mergeCell ref="P881:P883"/>
    <mergeCell ref="Q881:Q883"/>
    <mergeCell ref="R881:R883"/>
    <mergeCell ref="S881:S883"/>
    <mergeCell ref="T881:T883"/>
    <mergeCell ref="B947:B949"/>
    <mergeCell ref="C947:C949"/>
    <mergeCell ref="W870:W873"/>
    <mergeCell ref="X870:X873"/>
    <mergeCell ref="Y870:Y873"/>
    <mergeCell ref="U874:U877"/>
    <mergeCell ref="B891:B893"/>
    <mergeCell ref="C891:C893"/>
    <mergeCell ref="D891:D893"/>
    <mergeCell ref="E891:E893"/>
    <mergeCell ref="F891:F893"/>
    <mergeCell ref="G891:G893"/>
    <mergeCell ref="H891:H893"/>
    <mergeCell ref="B884:B886"/>
    <mergeCell ref="C884:C886"/>
    <mergeCell ref="D884:D886"/>
    <mergeCell ref="G884:G886"/>
    <mergeCell ref="H884:H886"/>
    <mergeCell ref="G864:G866"/>
    <mergeCell ref="B867:B869"/>
    <mergeCell ref="C867:C869"/>
    <mergeCell ref="D867:D869"/>
    <mergeCell ref="E867:E869"/>
    <mergeCell ref="F867:F869"/>
    <mergeCell ref="G867:G869"/>
    <mergeCell ref="B916:B918"/>
    <mergeCell ref="B919:B921"/>
    <mergeCell ref="C916:C918"/>
    <mergeCell ref="D916:D918"/>
    <mergeCell ref="E916:E918"/>
    <mergeCell ref="F916:F918"/>
    <mergeCell ref="G916:G918"/>
    <mergeCell ref="C919:C921"/>
    <mergeCell ref="D919:D921"/>
    <mergeCell ref="E919:E921"/>
    <mergeCell ref="F919:F921"/>
    <mergeCell ref="G919:G921"/>
    <mergeCell ref="I919:I921"/>
    <mergeCell ref="I916:I918"/>
    <mergeCell ref="O900:O902"/>
    <mergeCell ref="AE947:AE949"/>
    <mergeCell ref="AF947:AF949"/>
    <mergeCell ref="AG947:AG949"/>
    <mergeCell ref="AH947:AH949"/>
    <mergeCell ref="AI947:AI949"/>
    <mergeCell ref="AJ947:AJ949"/>
    <mergeCell ref="D947:D949"/>
    <mergeCell ref="E947:E949"/>
    <mergeCell ref="W696:W699"/>
    <mergeCell ref="X696:X699"/>
    <mergeCell ref="Y696:Y699"/>
    <mergeCell ref="U700:U702"/>
    <mergeCell ref="V700:V702"/>
    <mergeCell ref="W700:W702"/>
    <mergeCell ref="W864:W866"/>
    <mergeCell ref="W867:W869"/>
    <mergeCell ref="Y832:Y835"/>
    <mergeCell ref="Y836:Y838"/>
    <mergeCell ref="Y839:Y841"/>
    <mergeCell ref="Y842:Y844"/>
    <mergeCell ref="Y845:Y848"/>
    <mergeCell ref="Y849:Y851"/>
    <mergeCell ref="Y852:Y854"/>
    <mergeCell ref="Y855:Y857"/>
    <mergeCell ref="Y858:Y860"/>
    <mergeCell ref="Y861:Y863"/>
    <mergeCell ref="B696:B699"/>
    <mergeCell ref="C696:C699"/>
    <mergeCell ref="D696:D699"/>
    <mergeCell ref="E696:E699"/>
    <mergeCell ref="F696:F699"/>
    <mergeCell ref="G696:G699"/>
    <mergeCell ref="H696:H699"/>
    <mergeCell ref="I696:I699"/>
    <mergeCell ref="N696:N699"/>
    <mergeCell ref="O696:O699"/>
    <mergeCell ref="P696:P699"/>
    <mergeCell ref="Q696:Q699"/>
    <mergeCell ref="R696:R699"/>
    <mergeCell ref="S696:S699"/>
    <mergeCell ref="T696:T699"/>
    <mergeCell ref="U696:U699"/>
    <mergeCell ref="AJ700:AJ702"/>
    <mergeCell ref="Z696:Z699"/>
    <mergeCell ref="AA696:AA699"/>
    <mergeCell ref="AB696:AB699"/>
    <mergeCell ref="AC696:AC699"/>
    <mergeCell ref="AD696:AD699"/>
    <mergeCell ref="AE696:AE699"/>
    <mergeCell ref="AF696:AF699"/>
    <mergeCell ref="AG696:AG699"/>
    <mergeCell ref="AH696:AH699"/>
    <mergeCell ref="AI696:AI699"/>
    <mergeCell ref="AJ696:AJ699"/>
    <mergeCell ref="AE793:AE796"/>
    <mergeCell ref="AF793:AF796"/>
    <mergeCell ref="AG793:AG796"/>
    <mergeCell ref="AH793:AH796"/>
    <mergeCell ref="AI793:AI796"/>
    <mergeCell ref="AJ793:AJ796"/>
    <mergeCell ref="B793:B796"/>
    <mergeCell ref="C793:C796"/>
    <mergeCell ref="D793:D796"/>
    <mergeCell ref="E793:E796"/>
    <mergeCell ref="AJ693:AJ695"/>
    <mergeCell ref="AG693:AG695"/>
    <mergeCell ref="AH693:AH695"/>
    <mergeCell ref="AI693:AI695"/>
    <mergeCell ref="X700:X702"/>
    <mergeCell ref="Y700:Y702"/>
    <mergeCell ref="Z700:Z702"/>
    <mergeCell ref="Y693:Y695"/>
    <mergeCell ref="Z693:Z695"/>
    <mergeCell ref="AA693:AA695"/>
    <mergeCell ref="AB693:AB695"/>
    <mergeCell ref="AC693:AC695"/>
    <mergeCell ref="AD693:AD695"/>
    <mergeCell ref="AE693:AE695"/>
    <mergeCell ref="AF693:AF695"/>
    <mergeCell ref="AB700:AB702"/>
    <mergeCell ref="AC700:AC702"/>
    <mergeCell ref="AD700:AD702"/>
    <mergeCell ref="AE700:AE702"/>
    <mergeCell ref="AF700:AF702"/>
    <mergeCell ref="X690:X692"/>
    <mergeCell ref="Y690:Y692"/>
    <mergeCell ref="Z690:Z692"/>
    <mergeCell ref="AA690:AA692"/>
    <mergeCell ref="AB690:AB692"/>
    <mergeCell ref="V696:V699"/>
    <mergeCell ref="AC690:AC692"/>
    <mergeCell ref="AD690:AD692"/>
    <mergeCell ref="AE690:AE692"/>
    <mergeCell ref="AF690:AF692"/>
    <mergeCell ref="AG690:AG692"/>
    <mergeCell ref="AH690:AH692"/>
    <mergeCell ref="AI690:AI692"/>
    <mergeCell ref="AJ690:AJ692"/>
    <mergeCell ref="W693:W695"/>
    <mergeCell ref="X693:X695"/>
    <mergeCell ref="N681:N683"/>
    <mergeCell ref="O681:O683"/>
    <mergeCell ref="P681:P683"/>
    <mergeCell ref="Q681:Q683"/>
    <mergeCell ref="R681:R683"/>
    <mergeCell ref="S681:S683"/>
    <mergeCell ref="T681:T683"/>
    <mergeCell ref="U681:U683"/>
    <mergeCell ref="V681:V683"/>
    <mergeCell ref="X681:X683"/>
    <mergeCell ref="Y681:Y683"/>
    <mergeCell ref="Z681:Z683"/>
    <mergeCell ref="AA681:AA683"/>
    <mergeCell ref="AB681:AB683"/>
    <mergeCell ref="AC681:AC683"/>
    <mergeCell ref="AD681:AD683"/>
    <mergeCell ref="AE681:AE683"/>
    <mergeCell ref="AF681:AF683"/>
    <mergeCell ref="AG681:AG683"/>
    <mergeCell ref="AC687:AC689"/>
    <mergeCell ref="AD687:AD689"/>
    <mergeCell ref="AE687:AE689"/>
    <mergeCell ref="AF687:AF689"/>
    <mergeCell ref="AG687:AG689"/>
    <mergeCell ref="AH687:AH689"/>
    <mergeCell ref="AI687:AI689"/>
    <mergeCell ref="AJ687:AJ689"/>
    <mergeCell ref="B690:B692"/>
    <mergeCell ref="C690:C692"/>
    <mergeCell ref="D690:D692"/>
    <mergeCell ref="E690:E692"/>
    <mergeCell ref="F690:F692"/>
    <mergeCell ref="G690:G692"/>
    <mergeCell ref="H690:H692"/>
    <mergeCell ref="I690:I692"/>
    <mergeCell ref="N690:N692"/>
    <mergeCell ref="O690:O692"/>
    <mergeCell ref="P690:P692"/>
    <mergeCell ref="Q690:Q692"/>
    <mergeCell ref="R690:R692"/>
    <mergeCell ref="S690:S692"/>
    <mergeCell ref="T690:T692"/>
    <mergeCell ref="U690:U692"/>
    <mergeCell ref="V690:V692"/>
    <mergeCell ref="W690:W692"/>
    <mergeCell ref="B687:B689"/>
    <mergeCell ref="C687:C689"/>
    <mergeCell ref="D687:D689"/>
    <mergeCell ref="E687:E689"/>
    <mergeCell ref="F687:F689"/>
    <mergeCell ref="G687:G689"/>
    <mergeCell ref="H687:H689"/>
    <mergeCell ref="I687:I689"/>
    <mergeCell ref="N687:N689"/>
    <mergeCell ref="O687:O689"/>
    <mergeCell ref="P687:P689"/>
    <mergeCell ref="Q687:Q689"/>
    <mergeCell ref="R687:R689"/>
    <mergeCell ref="S687:S689"/>
    <mergeCell ref="T687:T689"/>
    <mergeCell ref="U687:U689"/>
    <mergeCell ref="V687:V689"/>
    <mergeCell ref="F675:F677"/>
    <mergeCell ref="G675:G677"/>
    <mergeCell ref="H675:H677"/>
    <mergeCell ref="I675:I677"/>
    <mergeCell ref="N675:N677"/>
    <mergeCell ref="O675:O677"/>
    <mergeCell ref="P675:P677"/>
    <mergeCell ref="Q675:Q677"/>
    <mergeCell ref="R675:R677"/>
    <mergeCell ref="S675:S677"/>
    <mergeCell ref="T675:T677"/>
    <mergeCell ref="U675:U677"/>
    <mergeCell ref="V675:V677"/>
    <mergeCell ref="W675:W677"/>
    <mergeCell ref="X675:X677"/>
    <mergeCell ref="Y675:Y677"/>
    <mergeCell ref="Z675:Z677"/>
    <mergeCell ref="AA675:AA677"/>
    <mergeCell ref="AB675:AB677"/>
    <mergeCell ref="AC675:AC677"/>
    <mergeCell ref="AH681:AH683"/>
    <mergeCell ref="AI681:AI683"/>
    <mergeCell ref="AJ681:AJ683"/>
    <mergeCell ref="B684:B686"/>
    <mergeCell ref="C684:C686"/>
    <mergeCell ref="D684:D686"/>
    <mergeCell ref="E684:E686"/>
    <mergeCell ref="F684:F686"/>
    <mergeCell ref="G684:G686"/>
    <mergeCell ref="H684:H686"/>
    <mergeCell ref="I684:I686"/>
    <mergeCell ref="N684:N686"/>
    <mergeCell ref="O684:O686"/>
    <mergeCell ref="P684:P686"/>
    <mergeCell ref="Q684:Q686"/>
    <mergeCell ref="R684:R686"/>
    <mergeCell ref="S684:S686"/>
    <mergeCell ref="T684:T686"/>
    <mergeCell ref="U684:U686"/>
    <mergeCell ref="V684:V686"/>
    <mergeCell ref="Y684:Y686"/>
    <mergeCell ref="Z684:Z686"/>
    <mergeCell ref="AA684:AA686"/>
    <mergeCell ref="AB684:AB686"/>
    <mergeCell ref="AC684:AC686"/>
    <mergeCell ref="AD684:AD686"/>
    <mergeCell ref="AE684:AE686"/>
    <mergeCell ref="AF684:AF686"/>
    <mergeCell ref="AG684:AG686"/>
    <mergeCell ref="AH684:AH686"/>
    <mergeCell ref="AI684:AI686"/>
    <mergeCell ref="AJ684:AJ686"/>
    <mergeCell ref="AF678:AF680"/>
    <mergeCell ref="AG678:AG680"/>
    <mergeCell ref="AH678:AH680"/>
    <mergeCell ref="AI678:AI680"/>
    <mergeCell ref="AJ678:AJ680"/>
    <mergeCell ref="B681:B683"/>
    <mergeCell ref="C681:C683"/>
    <mergeCell ref="D681:D683"/>
    <mergeCell ref="E681:E683"/>
    <mergeCell ref="F681:F683"/>
    <mergeCell ref="G681:G683"/>
    <mergeCell ref="H681:H683"/>
    <mergeCell ref="E669:E671"/>
    <mergeCell ref="F669:F671"/>
    <mergeCell ref="G669:G671"/>
    <mergeCell ref="H669:H671"/>
    <mergeCell ref="I669:I671"/>
    <mergeCell ref="N669:N671"/>
    <mergeCell ref="O669:O671"/>
    <mergeCell ref="P669:P671"/>
    <mergeCell ref="Q669:Q671"/>
    <mergeCell ref="R669:R671"/>
    <mergeCell ref="S669:S671"/>
    <mergeCell ref="T669:T671"/>
    <mergeCell ref="U669:U671"/>
    <mergeCell ref="V669:V671"/>
    <mergeCell ref="W669:W671"/>
    <mergeCell ref="X669:X671"/>
    <mergeCell ref="Y669:Y671"/>
    <mergeCell ref="Z669:Z671"/>
    <mergeCell ref="AA669:AA671"/>
    <mergeCell ref="I666:I668"/>
    <mergeCell ref="AD675:AD677"/>
    <mergeCell ref="AE675:AE677"/>
    <mergeCell ref="AF675:AF677"/>
    <mergeCell ref="AG675:AG677"/>
    <mergeCell ref="AH675:AH677"/>
    <mergeCell ref="AI675:AI677"/>
    <mergeCell ref="AJ675:AJ677"/>
    <mergeCell ref="B678:B680"/>
    <mergeCell ref="C678:C680"/>
    <mergeCell ref="D678:D680"/>
    <mergeCell ref="E678:E680"/>
    <mergeCell ref="F678:F680"/>
    <mergeCell ref="G678:G680"/>
    <mergeCell ref="H678:H680"/>
    <mergeCell ref="I678:I680"/>
    <mergeCell ref="N678:N680"/>
    <mergeCell ref="O678:O680"/>
    <mergeCell ref="P678:P680"/>
    <mergeCell ref="Q678:Q680"/>
    <mergeCell ref="R678:R680"/>
    <mergeCell ref="S678:S680"/>
    <mergeCell ref="T678:T680"/>
    <mergeCell ref="U678:U680"/>
    <mergeCell ref="V678:V680"/>
    <mergeCell ref="X678:X680"/>
    <mergeCell ref="Y678:Y680"/>
    <mergeCell ref="Z678:Z680"/>
    <mergeCell ref="AA678:AA680"/>
    <mergeCell ref="AB678:AB680"/>
    <mergeCell ref="AC678:AC680"/>
    <mergeCell ref="AD678:AD680"/>
    <mergeCell ref="AE678:AE680"/>
    <mergeCell ref="AC672:AC674"/>
    <mergeCell ref="AD672:AD674"/>
    <mergeCell ref="AE672:AE674"/>
    <mergeCell ref="AF672:AF674"/>
    <mergeCell ref="AG672:AG674"/>
    <mergeCell ref="AH672:AH674"/>
    <mergeCell ref="AI672:AI674"/>
    <mergeCell ref="AJ672:AJ674"/>
    <mergeCell ref="B675:B677"/>
    <mergeCell ref="C675:C677"/>
    <mergeCell ref="D675:D677"/>
    <mergeCell ref="E675:E677"/>
    <mergeCell ref="B663:B665"/>
    <mergeCell ref="C663:C665"/>
    <mergeCell ref="D663:D665"/>
    <mergeCell ref="E663:E665"/>
    <mergeCell ref="F663:F665"/>
    <mergeCell ref="G663:G665"/>
    <mergeCell ref="H663:H665"/>
    <mergeCell ref="I663:I665"/>
    <mergeCell ref="N663:N665"/>
    <mergeCell ref="O663:O665"/>
    <mergeCell ref="P663:P665"/>
    <mergeCell ref="Q663:Q665"/>
    <mergeCell ref="R663:R665"/>
    <mergeCell ref="S663:S665"/>
    <mergeCell ref="T663:T665"/>
    <mergeCell ref="U663:U665"/>
    <mergeCell ref="V663:V665"/>
    <mergeCell ref="W663:W665"/>
    <mergeCell ref="X663:X665"/>
    <mergeCell ref="Y663:Y665"/>
    <mergeCell ref="AC669:AC671"/>
    <mergeCell ref="AD669:AD671"/>
    <mergeCell ref="AE669:AE671"/>
    <mergeCell ref="AF669:AF671"/>
    <mergeCell ref="AG669:AG671"/>
    <mergeCell ref="AH669:AH671"/>
    <mergeCell ref="AI669:AI671"/>
    <mergeCell ref="AJ669:AJ671"/>
    <mergeCell ref="B672:B674"/>
    <mergeCell ref="C672:C674"/>
    <mergeCell ref="D672:D674"/>
    <mergeCell ref="E672:E674"/>
    <mergeCell ref="F672:F674"/>
    <mergeCell ref="G672:G674"/>
    <mergeCell ref="H672:H674"/>
    <mergeCell ref="I672:I674"/>
    <mergeCell ref="N672:N674"/>
    <mergeCell ref="O672:O674"/>
    <mergeCell ref="P672:P674"/>
    <mergeCell ref="Q672:Q674"/>
    <mergeCell ref="R672:R674"/>
    <mergeCell ref="S672:S674"/>
    <mergeCell ref="T672:T674"/>
    <mergeCell ref="U672:U674"/>
    <mergeCell ref="V672:V674"/>
    <mergeCell ref="W672:W674"/>
    <mergeCell ref="X672:X674"/>
    <mergeCell ref="Y672:Y674"/>
    <mergeCell ref="Z672:Z674"/>
    <mergeCell ref="AA672:AA674"/>
    <mergeCell ref="AB672:AB674"/>
    <mergeCell ref="AA666:AA668"/>
    <mergeCell ref="AB666:AB668"/>
    <mergeCell ref="AC666:AC668"/>
    <mergeCell ref="AD666:AD668"/>
    <mergeCell ref="AE666:AE668"/>
    <mergeCell ref="AF666:AF668"/>
    <mergeCell ref="AG666:AG668"/>
    <mergeCell ref="AH666:AH668"/>
    <mergeCell ref="AI666:AI668"/>
    <mergeCell ref="AJ666:AJ668"/>
    <mergeCell ref="B669:B671"/>
    <mergeCell ref="C669:C671"/>
    <mergeCell ref="D669:D671"/>
    <mergeCell ref="AJ663:AJ665"/>
    <mergeCell ref="E522:E524"/>
    <mergeCell ref="F594:F597"/>
    <mergeCell ref="G594:G597"/>
    <mergeCell ref="H594:H597"/>
    <mergeCell ref="I594:I597"/>
    <mergeCell ref="E534:E536"/>
    <mergeCell ref="F534:F536"/>
    <mergeCell ref="G534:G536"/>
    <mergeCell ref="H534:H536"/>
    <mergeCell ref="I534:I536"/>
    <mergeCell ref="H611:H612"/>
    <mergeCell ref="I611:I612"/>
    <mergeCell ref="E620:E622"/>
    <mergeCell ref="F620:F622"/>
    <mergeCell ref="G620:G622"/>
    <mergeCell ref="R534:R536"/>
    <mergeCell ref="Q531:Q533"/>
    <mergeCell ref="R531:R533"/>
    <mergeCell ref="S531:S533"/>
    <mergeCell ref="T613:T616"/>
    <mergeCell ref="AF624:AF626"/>
    <mergeCell ref="AG624:AG626"/>
    <mergeCell ref="AH624:AH626"/>
    <mergeCell ref="AI624:AI626"/>
    <mergeCell ref="N666:N668"/>
    <mergeCell ref="O666:O668"/>
    <mergeCell ref="P666:P668"/>
    <mergeCell ref="Q666:Q668"/>
    <mergeCell ref="R666:R668"/>
    <mergeCell ref="S666:S668"/>
    <mergeCell ref="T666:T668"/>
    <mergeCell ref="U666:U668"/>
    <mergeCell ref="V666:V668"/>
    <mergeCell ref="W666:W668"/>
    <mergeCell ref="X666:X668"/>
    <mergeCell ref="Y666:Y668"/>
    <mergeCell ref="Z666:Z668"/>
    <mergeCell ref="Y660:Y662"/>
    <mergeCell ref="Z660:Z662"/>
    <mergeCell ref="AA660:AA662"/>
    <mergeCell ref="AB660:AB662"/>
    <mergeCell ref="AC660:AC662"/>
    <mergeCell ref="AD660:AD662"/>
    <mergeCell ref="AE660:AE662"/>
    <mergeCell ref="AF660:AF662"/>
    <mergeCell ref="AG660:AG662"/>
    <mergeCell ref="AH660:AH662"/>
    <mergeCell ref="AI660:AI662"/>
    <mergeCell ref="AJ660:AJ662"/>
    <mergeCell ref="I525:I526"/>
    <mergeCell ref="N525:N526"/>
    <mergeCell ref="P594:P597"/>
    <mergeCell ref="Q594:Q597"/>
    <mergeCell ref="R594:R597"/>
    <mergeCell ref="S594:S597"/>
    <mergeCell ref="S534:S536"/>
    <mergeCell ref="N594:N597"/>
    <mergeCell ref="O594:O597"/>
    <mergeCell ref="S608:S610"/>
    <mergeCell ref="AJ624:AJ626"/>
    <mergeCell ref="V620:V622"/>
    <mergeCell ref="V624:V626"/>
    <mergeCell ref="Y620:Y622"/>
    <mergeCell ref="B412:B414"/>
    <mergeCell ref="C412:C414"/>
    <mergeCell ref="D412:D414"/>
    <mergeCell ref="E412:E414"/>
    <mergeCell ref="F412:F414"/>
    <mergeCell ref="G412:G414"/>
    <mergeCell ref="H412:H414"/>
    <mergeCell ref="I412:I414"/>
    <mergeCell ref="N412:N414"/>
    <mergeCell ref="O412:O414"/>
    <mergeCell ref="P412:P414"/>
    <mergeCell ref="Q412:Q414"/>
    <mergeCell ref="R412:R414"/>
    <mergeCell ref="S412:S414"/>
    <mergeCell ref="T412:T414"/>
    <mergeCell ref="U412:U414"/>
    <mergeCell ref="V412:V414"/>
    <mergeCell ref="W412:W414"/>
    <mergeCell ref="X412:X414"/>
    <mergeCell ref="Y412:Y414"/>
    <mergeCell ref="Z412:Z414"/>
    <mergeCell ref="AA412:AA414"/>
    <mergeCell ref="AB412:AB414"/>
    <mergeCell ref="AC412:AC414"/>
    <mergeCell ref="AD412:AD414"/>
    <mergeCell ref="AE412:AE414"/>
    <mergeCell ref="AF412:AF414"/>
    <mergeCell ref="AG412:AG414"/>
    <mergeCell ref="AH412:AH414"/>
    <mergeCell ref="AI412:AI414"/>
    <mergeCell ref="AJ412:AJ414"/>
    <mergeCell ref="AI588:AI590"/>
    <mergeCell ref="AJ588:AJ590"/>
    <mergeCell ref="AH585:AH587"/>
    <mergeCell ref="AI585:AI587"/>
    <mergeCell ref="AJ585:AJ587"/>
    <mergeCell ref="B588:B590"/>
    <mergeCell ref="C588:C590"/>
    <mergeCell ref="D588:D590"/>
    <mergeCell ref="E588:E590"/>
    <mergeCell ref="F588:F590"/>
    <mergeCell ref="G588:G590"/>
    <mergeCell ref="H588:H590"/>
    <mergeCell ref="I588:I590"/>
    <mergeCell ref="N588:N590"/>
    <mergeCell ref="O588:O590"/>
    <mergeCell ref="P588:P590"/>
    <mergeCell ref="Q588:Q590"/>
    <mergeCell ref="R588:R590"/>
    <mergeCell ref="S588:S590"/>
    <mergeCell ref="T588:T590"/>
    <mergeCell ref="U588:U590"/>
    <mergeCell ref="Q566:Q568"/>
    <mergeCell ref="R566:R568"/>
    <mergeCell ref="Q438:Q440"/>
    <mergeCell ref="R438:R440"/>
    <mergeCell ref="R544:R546"/>
    <mergeCell ref="P522:P524"/>
    <mergeCell ref="Q522:Q524"/>
    <mergeCell ref="R522:R524"/>
    <mergeCell ref="P525:P526"/>
    <mergeCell ref="Q525:Q526"/>
    <mergeCell ref="R525:R526"/>
    <mergeCell ref="AF485:AF487"/>
    <mergeCell ref="AJ399:AJ401"/>
    <mergeCell ref="B396:B398"/>
    <mergeCell ref="C396:C398"/>
    <mergeCell ref="D396:D398"/>
    <mergeCell ref="E396:E398"/>
    <mergeCell ref="F396:F398"/>
    <mergeCell ref="G396:G398"/>
    <mergeCell ref="H396:H398"/>
    <mergeCell ref="I396:I398"/>
    <mergeCell ref="N396:N398"/>
    <mergeCell ref="O396:O398"/>
    <mergeCell ref="P396:P398"/>
    <mergeCell ref="Q396:Q398"/>
    <mergeCell ref="R396:R398"/>
    <mergeCell ref="S396:S398"/>
    <mergeCell ref="T396:T398"/>
    <mergeCell ref="U396:U398"/>
    <mergeCell ref="V396:V398"/>
    <mergeCell ref="AA396:AA398"/>
    <mergeCell ref="AI405:AI407"/>
    <mergeCell ref="AJ405:AJ407"/>
    <mergeCell ref="B408:B411"/>
    <mergeCell ref="C408:C411"/>
    <mergeCell ref="D408:D411"/>
    <mergeCell ref="E408:E411"/>
    <mergeCell ref="F408:F411"/>
    <mergeCell ref="G408:G411"/>
    <mergeCell ref="H408:H411"/>
    <mergeCell ref="I408:I411"/>
    <mergeCell ref="N408:N411"/>
    <mergeCell ref="O408:O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D408:AD411"/>
    <mergeCell ref="AE408:AE411"/>
    <mergeCell ref="AF408:AF411"/>
    <mergeCell ref="AG408:AG411"/>
    <mergeCell ref="AH408:AH411"/>
    <mergeCell ref="AI408:AI411"/>
    <mergeCell ref="AH402:AH404"/>
    <mergeCell ref="AI402:AI404"/>
    <mergeCell ref="AJ402:AJ404"/>
    <mergeCell ref="B405:B407"/>
    <mergeCell ref="C405:C407"/>
    <mergeCell ref="D405:D407"/>
    <mergeCell ref="E405:E407"/>
    <mergeCell ref="F405:F407"/>
    <mergeCell ref="G405:G407"/>
    <mergeCell ref="H405:H407"/>
    <mergeCell ref="I405:I407"/>
    <mergeCell ref="AH405:AH407"/>
    <mergeCell ref="AJ408:AJ411"/>
    <mergeCell ref="F793:F796"/>
    <mergeCell ref="G793:G796"/>
    <mergeCell ref="H793:H796"/>
    <mergeCell ref="I793:I796"/>
    <mergeCell ref="N793:N796"/>
    <mergeCell ref="O793:O796"/>
    <mergeCell ref="P793:P796"/>
    <mergeCell ref="Q793:Q796"/>
    <mergeCell ref="R793:R796"/>
    <mergeCell ref="S793:S796"/>
    <mergeCell ref="T793:T796"/>
    <mergeCell ref="U793:U796"/>
    <mergeCell ref="V793:V796"/>
    <mergeCell ref="W793:W796"/>
    <mergeCell ref="X793:X796"/>
    <mergeCell ref="Y793:Y796"/>
    <mergeCell ref="Z793:Z796"/>
    <mergeCell ref="AA793:AA796"/>
    <mergeCell ref="AB793:AB796"/>
    <mergeCell ref="AC793:AC796"/>
    <mergeCell ref="AD793:AD796"/>
    <mergeCell ref="AC785:AC788"/>
    <mergeCell ref="AD785:AD788"/>
    <mergeCell ref="AE785:AE788"/>
    <mergeCell ref="AF785:AF788"/>
    <mergeCell ref="AG785:AG788"/>
    <mergeCell ref="AH785:AH788"/>
    <mergeCell ref="AI785:AI788"/>
    <mergeCell ref="AJ785:AJ788"/>
    <mergeCell ref="B789:B792"/>
    <mergeCell ref="C789:C792"/>
    <mergeCell ref="D789:D792"/>
    <mergeCell ref="E789:E792"/>
    <mergeCell ref="F789:F792"/>
    <mergeCell ref="G789:G792"/>
    <mergeCell ref="H789:H792"/>
    <mergeCell ref="I789:I792"/>
    <mergeCell ref="N789:N792"/>
    <mergeCell ref="O789:O792"/>
    <mergeCell ref="P789:P792"/>
    <mergeCell ref="Q789:Q792"/>
    <mergeCell ref="R789:R792"/>
    <mergeCell ref="S789:S792"/>
    <mergeCell ref="T789:T792"/>
    <mergeCell ref="U789:U792"/>
    <mergeCell ref="V789:V792"/>
    <mergeCell ref="W789:W792"/>
    <mergeCell ref="X789:X792"/>
    <mergeCell ref="Y789:Y792"/>
    <mergeCell ref="Z789:Z792"/>
    <mergeCell ref="AA789:AA792"/>
    <mergeCell ref="AB789:AB792"/>
    <mergeCell ref="AC789:AC792"/>
    <mergeCell ref="AG782:AG784"/>
    <mergeCell ref="AH782:AH784"/>
    <mergeCell ref="AI782:AI784"/>
    <mergeCell ref="AJ782:AJ784"/>
    <mergeCell ref="B785:B788"/>
    <mergeCell ref="C785:C788"/>
    <mergeCell ref="D785:D788"/>
    <mergeCell ref="E785:E788"/>
    <mergeCell ref="F785:F788"/>
    <mergeCell ref="G785:G788"/>
    <mergeCell ref="H785:H788"/>
    <mergeCell ref="I785:I788"/>
    <mergeCell ref="N785:N788"/>
    <mergeCell ref="O785:O788"/>
    <mergeCell ref="P785:P788"/>
    <mergeCell ref="Q785:Q788"/>
    <mergeCell ref="R785:R788"/>
    <mergeCell ref="S785:S788"/>
    <mergeCell ref="T785:T788"/>
    <mergeCell ref="U785:U788"/>
    <mergeCell ref="V785:V788"/>
    <mergeCell ref="W785:W788"/>
    <mergeCell ref="X785:X788"/>
    <mergeCell ref="Y785:Y788"/>
    <mergeCell ref="Z785:Z788"/>
    <mergeCell ref="AA785:AA788"/>
    <mergeCell ref="AB785:AB788"/>
    <mergeCell ref="AD789:AD792"/>
    <mergeCell ref="AE789:AE792"/>
    <mergeCell ref="AF789:AF792"/>
    <mergeCell ref="AG789:AG792"/>
    <mergeCell ref="AH789:AH792"/>
    <mergeCell ref="AI789:AI792"/>
    <mergeCell ref="AJ789:AJ792"/>
    <mergeCell ref="O782:O784"/>
    <mergeCell ref="AE779:AE781"/>
    <mergeCell ref="AF779:AF781"/>
    <mergeCell ref="AG779:AG781"/>
    <mergeCell ref="AH779:AH781"/>
    <mergeCell ref="AI779:AI781"/>
    <mergeCell ref="AJ779:AJ781"/>
    <mergeCell ref="B782:B784"/>
    <mergeCell ref="C782:C784"/>
    <mergeCell ref="D782:D784"/>
    <mergeCell ref="E782:E784"/>
    <mergeCell ref="F782:F784"/>
    <mergeCell ref="G782:G784"/>
    <mergeCell ref="H782:H784"/>
    <mergeCell ref="I782:I784"/>
    <mergeCell ref="N782:N784"/>
    <mergeCell ref="P782:P784"/>
    <mergeCell ref="Q782:Q784"/>
    <mergeCell ref="R782:R784"/>
    <mergeCell ref="S782:S784"/>
    <mergeCell ref="T782:T784"/>
    <mergeCell ref="U782:U784"/>
    <mergeCell ref="V782:V784"/>
    <mergeCell ref="W782:W784"/>
    <mergeCell ref="X782:X784"/>
    <mergeCell ref="Y782:Y784"/>
    <mergeCell ref="Z782:Z784"/>
    <mergeCell ref="AA782:AA784"/>
    <mergeCell ref="Y776:Y778"/>
    <mergeCell ref="Z776:Z778"/>
    <mergeCell ref="AA776:AA778"/>
    <mergeCell ref="AB776:AB778"/>
    <mergeCell ref="AC776:AC778"/>
    <mergeCell ref="AD776:AD778"/>
    <mergeCell ref="AE776:AE778"/>
    <mergeCell ref="AF776:AF778"/>
    <mergeCell ref="AG776:AG778"/>
    <mergeCell ref="AH776:AH778"/>
    <mergeCell ref="AI776:AI778"/>
    <mergeCell ref="AJ776:AJ778"/>
    <mergeCell ref="B779:B781"/>
    <mergeCell ref="C779:C781"/>
    <mergeCell ref="D779:D781"/>
    <mergeCell ref="E779:E781"/>
    <mergeCell ref="F779:F781"/>
    <mergeCell ref="G779:G781"/>
    <mergeCell ref="H779:H781"/>
    <mergeCell ref="I779:I781"/>
    <mergeCell ref="N779:N781"/>
    <mergeCell ref="O779:O781"/>
    <mergeCell ref="P779:P781"/>
    <mergeCell ref="Q779:Q781"/>
    <mergeCell ref="R779:R781"/>
    <mergeCell ref="S779:S781"/>
    <mergeCell ref="T779:T781"/>
    <mergeCell ref="U779:U781"/>
    <mergeCell ref="V779:V781"/>
    <mergeCell ref="W779:W781"/>
    <mergeCell ref="X779:X781"/>
    <mergeCell ref="Y779:Y781"/>
    <mergeCell ref="AB782:AB784"/>
    <mergeCell ref="AC782:AC784"/>
    <mergeCell ref="AD782:AD784"/>
    <mergeCell ref="AE782:AE784"/>
    <mergeCell ref="AF782:AF784"/>
    <mergeCell ref="AE773:AE775"/>
    <mergeCell ref="AF773:AF775"/>
    <mergeCell ref="AG773:AG775"/>
    <mergeCell ref="AH773:AH775"/>
    <mergeCell ref="AI773:AI775"/>
    <mergeCell ref="AJ773:AJ775"/>
    <mergeCell ref="B776:B778"/>
    <mergeCell ref="C776:C778"/>
    <mergeCell ref="D776:D778"/>
    <mergeCell ref="E776:E778"/>
    <mergeCell ref="F776:F778"/>
    <mergeCell ref="G776:G778"/>
    <mergeCell ref="H776:H778"/>
    <mergeCell ref="I776:I778"/>
    <mergeCell ref="N776:N778"/>
    <mergeCell ref="O776:O778"/>
    <mergeCell ref="P776:P778"/>
    <mergeCell ref="Q776:Q778"/>
    <mergeCell ref="R776:R778"/>
    <mergeCell ref="S776:S778"/>
    <mergeCell ref="T776:T778"/>
    <mergeCell ref="U776:U778"/>
    <mergeCell ref="V776:V778"/>
    <mergeCell ref="W776:W778"/>
    <mergeCell ref="X776:X778"/>
    <mergeCell ref="B773:B775"/>
    <mergeCell ref="C773:C775"/>
    <mergeCell ref="D773:D775"/>
    <mergeCell ref="E773:E775"/>
    <mergeCell ref="F773:F775"/>
    <mergeCell ref="G773:G775"/>
    <mergeCell ref="H773:H775"/>
    <mergeCell ref="I773:I775"/>
    <mergeCell ref="N773:N775"/>
    <mergeCell ref="P773:P775"/>
    <mergeCell ref="Q773:Q775"/>
    <mergeCell ref="R773:R775"/>
    <mergeCell ref="S773:S775"/>
    <mergeCell ref="O773:O775"/>
    <mergeCell ref="AJ767:AJ769"/>
    <mergeCell ref="B770:B772"/>
    <mergeCell ref="C770:C772"/>
    <mergeCell ref="D770:D772"/>
    <mergeCell ref="E770:E772"/>
    <mergeCell ref="F770:F772"/>
    <mergeCell ref="G770:G772"/>
    <mergeCell ref="H770:H772"/>
    <mergeCell ref="I770:I772"/>
    <mergeCell ref="N770:N772"/>
    <mergeCell ref="O770:O772"/>
    <mergeCell ref="P770:P772"/>
    <mergeCell ref="Q770:Q772"/>
    <mergeCell ref="R770:R772"/>
    <mergeCell ref="S770:S772"/>
    <mergeCell ref="T770:T772"/>
    <mergeCell ref="U770:U772"/>
    <mergeCell ref="V770:V772"/>
    <mergeCell ref="W770:W772"/>
    <mergeCell ref="X770:X772"/>
    <mergeCell ref="Y770:Y772"/>
    <mergeCell ref="Z770:Z772"/>
    <mergeCell ref="AA770:AA772"/>
    <mergeCell ref="AB770:AB772"/>
    <mergeCell ref="AC770:AC772"/>
    <mergeCell ref="AD770:AD772"/>
    <mergeCell ref="AE770:AE772"/>
    <mergeCell ref="AF770:AF772"/>
    <mergeCell ref="AG770:AG772"/>
    <mergeCell ref="AH770:AH772"/>
    <mergeCell ref="AI770:AI772"/>
    <mergeCell ref="AJ770:AJ772"/>
    <mergeCell ref="U742:U744"/>
    <mergeCell ref="AE764:AE766"/>
    <mergeCell ref="AF764:AF766"/>
    <mergeCell ref="AG764:AG766"/>
    <mergeCell ref="AH764:AH766"/>
    <mergeCell ref="AI764:AI766"/>
    <mergeCell ref="AJ764:AJ766"/>
    <mergeCell ref="AE761:AE763"/>
    <mergeCell ref="AF761:AF763"/>
    <mergeCell ref="AG761:AG763"/>
    <mergeCell ref="AH761:AH763"/>
    <mergeCell ref="B764:B766"/>
    <mergeCell ref="C764:C766"/>
    <mergeCell ref="D764:D766"/>
    <mergeCell ref="E764:E766"/>
    <mergeCell ref="F764:F766"/>
    <mergeCell ref="G764:G766"/>
    <mergeCell ref="H764:H766"/>
    <mergeCell ref="I764:I766"/>
    <mergeCell ref="N764:N766"/>
    <mergeCell ref="O764:O766"/>
    <mergeCell ref="P764:P766"/>
    <mergeCell ref="Q764:Q766"/>
    <mergeCell ref="R764:R766"/>
    <mergeCell ref="S764:S766"/>
    <mergeCell ref="T764:T766"/>
    <mergeCell ref="U764:U766"/>
    <mergeCell ref="B761:B763"/>
    <mergeCell ref="C761:C763"/>
    <mergeCell ref="D761:D763"/>
    <mergeCell ref="AE767:AE769"/>
    <mergeCell ref="AF767:AF769"/>
    <mergeCell ref="AG767:AG769"/>
    <mergeCell ref="AH767:AH769"/>
    <mergeCell ref="AI767:AI769"/>
    <mergeCell ref="B767:B769"/>
    <mergeCell ref="C767:C769"/>
    <mergeCell ref="D767:D769"/>
    <mergeCell ref="E767:E769"/>
    <mergeCell ref="F767:F769"/>
    <mergeCell ref="G767:G769"/>
    <mergeCell ref="H767:H769"/>
    <mergeCell ref="I767:I769"/>
    <mergeCell ref="N767:N769"/>
    <mergeCell ref="O767:O769"/>
    <mergeCell ref="P767:P769"/>
    <mergeCell ref="Q767:Q769"/>
    <mergeCell ref="R767:R769"/>
    <mergeCell ref="S767:S769"/>
    <mergeCell ref="T767:T769"/>
    <mergeCell ref="U767:U769"/>
    <mergeCell ref="V767:V769"/>
    <mergeCell ref="AI739:AI741"/>
    <mergeCell ref="AD739:AD741"/>
    <mergeCell ref="AE739:AE741"/>
    <mergeCell ref="T739:T741"/>
    <mergeCell ref="U739:U741"/>
    <mergeCell ref="V736:V738"/>
    <mergeCell ref="C736:C738"/>
    <mergeCell ref="D736:D738"/>
    <mergeCell ref="E736:E738"/>
    <mergeCell ref="F736:F738"/>
    <mergeCell ref="S733:S735"/>
    <mergeCell ref="T733:T735"/>
    <mergeCell ref="P660:P662"/>
    <mergeCell ref="Q660:Q662"/>
    <mergeCell ref="R660:R662"/>
    <mergeCell ref="S660:S662"/>
    <mergeCell ref="T660:T662"/>
    <mergeCell ref="U660:U662"/>
    <mergeCell ref="V660:V662"/>
    <mergeCell ref="W660:W662"/>
    <mergeCell ref="X660:X662"/>
    <mergeCell ref="Z663:Z665"/>
    <mergeCell ref="AA663:AA665"/>
    <mergeCell ref="B745:B747"/>
    <mergeCell ref="C745:C747"/>
    <mergeCell ref="D745:D747"/>
    <mergeCell ref="E745:E747"/>
    <mergeCell ref="F745:F747"/>
    <mergeCell ref="G745:G747"/>
    <mergeCell ref="H745:H747"/>
    <mergeCell ref="I745:I747"/>
    <mergeCell ref="N745:N747"/>
    <mergeCell ref="O745:O747"/>
    <mergeCell ref="P745:P747"/>
    <mergeCell ref="Q745:Q747"/>
    <mergeCell ref="R745:R747"/>
    <mergeCell ref="S745:S747"/>
    <mergeCell ref="T745:T747"/>
    <mergeCell ref="U745:U747"/>
    <mergeCell ref="V745:V747"/>
    <mergeCell ref="AI745:AI747"/>
    <mergeCell ref="B758:B760"/>
    <mergeCell ref="C758:C760"/>
    <mergeCell ref="D758:D760"/>
    <mergeCell ref="V739:V741"/>
    <mergeCell ref="AI399:AI401"/>
    <mergeCell ref="AC663:AC665"/>
    <mergeCell ref="AD663:AD665"/>
    <mergeCell ref="AE663:AE665"/>
    <mergeCell ref="AF663:AF665"/>
    <mergeCell ref="AG663:AG665"/>
    <mergeCell ref="AH663:AH665"/>
    <mergeCell ref="AI663:AI665"/>
    <mergeCell ref="S366:S368"/>
    <mergeCell ref="S369:S372"/>
    <mergeCell ref="S373:S375"/>
    <mergeCell ref="S376:S378"/>
    <mergeCell ref="S296:S298"/>
    <mergeCell ref="AH296:AH298"/>
    <mergeCell ref="AH396:AH398"/>
    <mergeCell ref="AH308:AH310"/>
    <mergeCell ref="AI308:AI310"/>
    <mergeCell ref="T729:T732"/>
    <mergeCell ref="U729:U732"/>
    <mergeCell ref="V729:V732"/>
    <mergeCell ref="X342:X344"/>
    <mergeCell ref="AI396:AI398"/>
    <mergeCell ref="W444:W446"/>
    <mergeCell ref="X444:X446"/>
    <mergeCell ref="Y444:Y446"/>
    <mergeCell ref="T345:T347"/>
    <mergeCell ref="U345:U347"/>
    <mergeCell ref="V345:V347"/>
    <mergeCell ref="AH647:AH649"/>
    <mergeCell ref="AI647:AI649"/>
    <mergeCell ref="AC348:AC350"/>
    <mergeCell ref="AA351:AA353"/>
    <mergeCell ref="AB351:AB353"/>
    <mergeCell ref="AC351:AC353"/>
    <mergeCell ref="AD351:AD353"/>
    <mergeCell ref="AE351:AE353"/>
    <mergeCell ref="AF351:AF353"/>
    <mergeCell ref="AG351:AG353"/>
    <mergeCell ref="AH351:AH353"/>
    <mergeCell ref="AI351:AI353"/>
    <mergeCell ref="AI557:AI559"/>
    <mergeCell ref="AD710:AD712"/>
    <mergeCell ref="AE613:AE616"/>
    <mergeCell ref="AF613:AF616"/>
    <mergeCell ref="AG613:AG616"/>
    <mergeCell ref="AH613:AH616"/>
    <mergeCell ref="AI613:AI616"/>
    <mergeCell ref="AA620:AA622"/>
    <mergeCell ref="AB620:AB622"/>
    <mergeCell ref="AC620:AC622"/>
    <mergeCell ref="AD620:AD622"/>
    <mergeCell ref="AE620:AE622"/>
    <mergeCell ref="AF620:AF622"/>
    <mergeCell ref="AG620:AG622"/>
    <mergeCell ref="AH620:AH622"/>
    <mergeCell ref="AI620:AI622"/>
    <mergeCell ref="U479:U481"/>
    <mergeCell ref="W479:W481"/>
    <mergeCell ref="X479:X481"/>
    <mergeCell ref="X491:X493"/>
    <mergeCell ref="Z491:Z493"/>
    <mergeCell ref="AA491:AA493"/>
    <mergeCell ref="V491:V493"/>
    <mergeCell ref="S537:S540"/>
    <mergeCell ref="T537:T540"/>
    <mergeCell ref="U537:U540"/>
    <mergeCell ref="AE293:AE295"/>
    <mergeCell ref="AF293:AF295"/>
    <mergeCell ref="AB405:AB407"/>
    <mergeCell ref="AC405:AC407"/>
    <mergeCell ref="AD405:AD407"/>
    <mergeCell ref="AE405:AE407"/>
    <mergeCell ref="AF405:AF407"/>
    <mergeCell ref="AC447:AC449"/>
    <mergeCell ref="AD447:AD449"/>
    <mergeCell ref="AE447:AE449"/>
    <mergeCell ref="AF447:AF449"/>
    <mergeCell ref="AD482:AD484"/>
    <mergeCell ref="AE482:AE484"/>
    <mergeCell ref="AF482:AF484"/>
    <mergeCell ref="Y488:Y490"/>
    <mergeCell ref="AA220:AA222"/>
    <mergeCell ref="AI296:AI298"/>
    <mergeCell ref="W302:W304"/>
    <mergeCell ref="X302:X304"/>
    <mergeCell ref="Y302:Y304"/>
    <mergeCell ref="Z302:Z304"/>
    <mergeCell ref="AA302:AA304"/>
    <mergeCell ref="AB302:AB304"/>
    <mergeCell ref="AC302:AC304"/>
    <mergeCell ref="AD302:AD304"/>
    <mergeCell ref="AE302:AE304"/>
    <mergeCell ref="AF302:AF304"/>
    <mergeCell ref="AG302:AG304"/>
    <mergeCell ref="AH302:AH304"/>
    <mergeCell ref="W299:W301"/>
    <mergeCell ref="X299:X301"/>
    <mergeCell ref="Y299:Y301"/>
    <mergeCell ref="Z299:Z301"/>
    <mergeCell ref="AA299:AA301"/>
    <mergeCell ref="AB299:AB301"/>
    <mergeCell ref="AC299:AC301"/>
    <mergeCell ref="AD299:AD301"/>
    <mergeCell ref="Y491:Y493"/>
    <mergeCell ref="S485:S487"/>
    <mergeCell ref="T485:T487"/>
    <mergeCell ref="U485:U487"/>
    <mergeCell ref="W485:W487"/>
    <mergeCell ref="X485:X487"/>
    <mergeCell ref="Z485:Z487"/>
    <mergeCell ref="AA485:AA487"/>
    <mergeCell ref="V485:V487"/>
    <mergeCell ref="Y485:Y487"/>
    <mergeCell ref="AC488:AC490"/>
    <mergeCell ref="AD488:AD490"/>
    <mergeCell ref="AE488:AE490"/>
    <mergeCell ref="AF488:AF490"/>
    <mergeCell ref="AG488:AG490"/>
    <mergeCell ref="AG466:AG468"/>
    <mergeCell ref="AD476:AD478"/>
    <mergeCell ref="AE476:AE478"/>
    <mergeCell ref="AF476:AF478"/>
    <mergeCell ref="AG476:AG478"/>
    <mergeCell ref="T617:T619"/>
    <mergeCell ref="U617:U619"/>
    <mergeCell ref="W617:W619"/>
    <mergeCell ref="X617:X619"/>
    <mergeCell ref="T620:T622"/>
    <mergeCell ref="U620:U622"/>
    <mergeCell ref="W620:W622"/>
    <mergeCell ref="X620:X622"/>
    <mergeCell ref="Y613:Y616"/>
    <mergeCell ref="Z613:Z616"/>
    <mergeCell ref="AA613:AA616"/>
    <mergeCell ref="AB613:AB616"/>
    <mergeCell ref="Y402:Y404"/>
    <mergeCell ref="Z402:Z404"/>
    <mergeCell ref="AA402:AA404"/>
    <mergeCell ref="AB402:AB404"/>
    <mergeCell ref="AC402:AC404"/>
    <mergeCell ref="AD402:AD404"/>
    <mergeCell ref="AE402:AE404"/>
    <mergeCell ref="AF402:AF404"/>
    <mergeCell ref="AG402:AG404"/>
    <mergeCell ref="Z191:Z193"/>
    <mergeCell ref="AA191:AA193"/>
    <mergeCell ref="AB191:AB193"/>
    <mergeCell ref="AC191:AC193"/>
    <mergeCell ref="AD191:AD193"/>
    <mergeCell ref="U191:U193"/>
    <mergeCell ref="V191:V193"/>
    <mergeCell ref="W191:W193"/>
    <mergeCell ref="X191:X193"/>
    <mergeCell ref="Y191:Y193"/>
    <mergeCell ref="AB396:AB398"/>
    <mergeCell ref="AC396:AC398"/>
    <mergeCell ref="AD396:AD398"/>
    <mergeCell ref="AE396:AE398"/>
    <mergeCell ref="AF396:AF398"/>
    <mergeCell ref="AG396:AG398"/>
    <mergeCell ref="Y197:Y199"/>
    <mergeCell ref="AG308:AG310"/>
    <mergeCell ref="Q286:Q289"/>
    <mergeCell ref="R286:R289"/>
    <mergeCell ref="S286:S289"/>
    <mergeCell ref="N268:N270"/>
    <mergeCell ref="O268:O270"/>
    <mergeCell ref="Q258:Q260"/>
    <mergeCell ref="R258:R260"/>
    <mergeCell ref="P261:P263"/>
    <mergeCell ref="AJ194:AJ196"/>
    <mergeCell ref="AJ200:AJ203"/>
    <mergeCell ref="C188:C190"/>
    <mergeCell ref="Y188:Y190"/>
    <mergeCell ref="AJ197:AJ199"/>
    <mergeCell ref="Z188:Z190"/>
    <mergeCell ref="AA188:AA190"/>
    <mergeCell ref="AC188:AC190"/>
    <mergeCell ref="AD188:AD190"/>
    <mergeCell ref="U188:U190"/>
    <mergeCell ref="V188:V190"/>
    <mergeCell ref="W188:W190"/>
    <mergeCell ref="X188:X190"/>
    <mergeCell ref="AB188:AB190"/>
    <mergeCell ref="AD194:AD196"/>
    <mergeCell ref="U194:U196"/>
    <mergeCell ref="V194:V196"/>
    <mergeCell ref="W194:W196"/>
    <mergeCell ref="X194:X196"/>
    <mergeCell ref="AJ188:AJ190"/>
    <mergeCell ref="D200:D203"/>
    <mergeCell ref="E200:E203"/>
    <mergeCell ref="F200:F203"/>
    <mergeCell ref="G200:G203"/>
    <mergeCell ref="H200:H203"/>
    <mergeCell ref="I200:I203"/>
    <mergeCell ref="N200:N203"/>
    <mergeCell ref="O200:O203"/>
    <mergeCell ref="P200:P203"/>
    <mergeCell ref="Q200:Q203"/>
    <mergeCell ref="R200:R203"/>
    <mergeCell ref="S200:S203"/>
    <mergeCell ref="T200:T203"/>
    <mergeCell ref="AE197:AE199"/>
    <mergeCell ref="AF197:AF199"/>
    <mergeCell ref="AJ191:AJ193"/>
    <mergeCell ref="AE188:AE190"/>
    <mergeCell ref="AH197:AH199"/>
    <mergeCell ref="AI197:AI199"/>
    <mergeCell ref="Z197:Z199"/>
    <mergeCell ref="AA197:AA199"/>
    <mergeCell ref="AB197:AB199"/>
    <mergeCell ref="AC197:AC199"/>
    <mergeCell ref="AD197:AD199"/>
    <mergeCell ref="U197:U199"/>
    <mergeCell ref="V197:V199"/>
    <mergeCell ref="W197:W199"/>
    <mergeCell ref="G188:G190"/>
    <mergeCell ref="H188:H190"/>
    <mergeCell ref="I188:I190"/>
    <mergeCell ref="N188:N190"/>
    <mergeCell ref="B194:B196"/>
    <mergeCell ref="C194:C196"/>
    <mergeCell ref="D194:D196"/>
    <mergeCell ref="E194:E196"/>
    <mergeCell ref="F194:F196"/>
    <mergeCell ref="G194:G196"/>
    <mergeCell ref="H194:H196"/>
    <mergeCell ref="I194:I196"/>
    <mergeCell ref="N194:N196"/>
    <mergeCell ref="O194:O196"/>
    <mergeCell ref="P194:P196"/>
    <mergeCell ref="Q194:Q196"/>
    <mergeCell ref="R194:R196"/>
    <mergeCell ref="S194:S196"/>
    <mergeCell ref="T194:T196"/>
    <mergeCell ref="AE191:AE193"/>
    <mergeCell ref="AF191:AF193"/>
    <mergeCell ref="AG191:AG193"/>
    <mergeCell ref="AH191:AH193"/>
    <mergeCell ref="AI191:AI193"/>
    <mergeCell ref="AG194:AG196"/>
    <mergeCell ref="AH194:AH196"/>
    <mergeCell ref="AE194:AE196"/>
    <mergeCell ref="AF194:AF196"/>
    <mergeCell ref="AI194:AI196"/>
    <mergeCell ref="Z194:Z196"/>
    <mergeCell ref="AA194:AA196"/>
    <mergeCell ref="AB194:AB196"/>
    <mergeCell ref="AC194:AC196"/>
    <mergeCell ref="B188:B190"/>
    <mergeCell ref="D188:D190"/>
    <mergeCell ref="B191:B193"/>
    <mergeCell ref="C191:C193"/>
    <mergeCell ref="D191:D193"/>
    <mergeCell ref="E191:E193"/>
    <mergeCell ref="F191:F193"/>
    <mergeCell ref="G191:G193"/>
    <mergeCell ref="H191:H193"/>
    <mergeCell ref="I191:I193"/>
    <mergeCell ref="N191:N193"/>
    <mergeCell ref="O191:O193"/>
    <mergeCell ref="P191:P193"/>
    <mergeCell ref="Q191:Q193"/>
    <mergeCell ref="R191:R193"/>
    <mergeCell ref="S191:S193"/>
    <mergeCell ref="T191:T193"/>
    <mergeCell ref="AE459:AE461"/>
    <mergeCell ref="Z459:Z461"/>
    <mergeCell ref="AA459:AA461"/>
    <mergeCell ref="AB459:AB461"/>
    <mergeCell ref="AC459:AC461"/>
    <mergeCell ref="AD459:AD461"/>
    <mergeCell ref="U459:U461"/>
    <mergeCell ref="V459:V461"/>
    <mergeCell ref="W459:W461"/>
    <mergeCell ref="X459:X461"/>
    <mergeCell ref="Y459:Y461"/>
    <mergeCell ref="W453:W455"/>
    <mergeCell ref="X453:X455"/>
    <mergeCell ref="Y453:Y455"/>
    <mergeCell ref="B453:B455"/>
    <mergeCell ref="AI305:AI307"/>
    <mergeCell ref="AH299:AH301"/>
    <mergeCell ref="AI299:AI301"/>
    <mergeCell ref="AG296:AG298"/>
    <mergeCell ref="B200:B203"/>
    <mergeCell ref="C200:C203"/>
    <mergeCell ref="B456:B458"/>
    <mergeCell ref="C456:C458"/>
    <mergeCell ref="D456:D458"/>
    <mergeCell ref="E456:E458"/>
    <mergeCell ref="T319:T321"/>
    <mergeCell ref="Z315:Z318"/>
    <mergeCell ref="B315:B318"/>
    <mergeCell ref="C315:C318"/>
    <mergeCell ref="D315:D318"/>
    <mergeCell ref="E315:E318"/>
    <mergeCell ref="F315:F318"/>
    <mergeCell ref="G315:G318"/>
    <mergeCell ref="H315:H318"/>
    <mergeCell ref="I315:I318"/>
    <mergeCell ref="N315:N318"/>
    <mergeCell ref="O315:O318"/>
    <mergeCell ref="P315:P318"/>
    <mergeCell ref="AE299:AE301"/>
    <mergeCell ref="AF299:AF301"/>
    <mergeCell ref="AG299:AG301"/>
    <mergeCell ref="B325:B327"/>
    <mergeCell ref="C325:C327"/>
    <mergeCell ref="D325:D327"/>
    <mergeCell ref="E325:E327"/>
    <mergeCell ref="F325:F327"/>
    <mergeCell ref="G325:G327"/>
    <mergeCell ref="H325:H327"/>
    <mergeCell ref="O197:O199"/>
    <mergeCell ref="AJ456:AJ458"/>
    <mergeCell ref="AG456:AG458"/>
    <mergeCell ref="AH456:AH458"/>
    <mergeCell ref="AI456:AI458"/>
    <mergeCell ref="F459:F461"/>
    <mergeCell ref="G459:G461"/>
    <mergeCell ref="H459:H461"/>
    <mergeCell ref="I459:I461"/>
    <mergeCell ref="N459:N461"/>
    <mergeCell ref="O459:O461"/>
    <mergeCell ref="P459:P461"/>
    <mergeCell ref="Q459:Q461"/>
    <mergeCell ref="R459:R461"/>
    <mergeCell ref="S459:S461"/>
    <mergeCell ref="T459:T461"/>
    <mergeCell ref="AE456:AE458"/>
    <mergeCell ref="AF456:AF458"/>
    <mergeCell ref="Z456:Z458"/>
    <mergeCell ref="AA456:AA458"/>
    <mergeCell ref="AB456:AB458"/>
    <mergeCell ref="AC456:AC458"/>
    <mergeCell ref="AD456:AD458"/>
    <mergeCell ref="U456:U458"/>
    <mergeCell ref="V456:V458"/>
    <mergeCell ref="W456:W458"/>
    <mergeCell ref="X456:X458"/>
    <mergeCell ref="Y456:Y458"/>
    <mergeCell ref="AJ459:AJ461"/>
    <mergeCell ref="AF459:AF461"/>
    <mergeCell ref="AG459:AG461"/>
    <mergeCell ref="AH459:AH461"/>
    <mergeCell ref="AI459:AI461"/>
    <mergeCell ref="AJ453:AJ455"/>
    <mergeCell ref="F456:F458"/>
    <mergeCell ref="G456:G458"/>
    <mergeCell ref="H456:H458"/>
    <mergeCell ref="I456:I458"/>
    <mergeCell ref="N456:N458"/>
    <mergeCell ref="O456:O458"/>
    <mergeCell ref="P456:P458"/>
    <mergeCell ref="Q456:Q458"/>
    <mergeCell ref="R456:R458"/>
    <mergeCell ref="S456:S458"/>
    <mergeCell ref="T456:T458"/>
    <mergeCell ref="AE453:AE455"/>
    <mergeCell ref="AF453:AF455"/>
    <mergeCell ref="AG453:AG455"/>
    <mergeCell ref="AH453:AH455"/>
    <mergeCell ref="AI453:AI455"/>
    <mergeCell ref="Z453:Z455"/>
    <mergeCell ref="AA453:AA455"/>
    <mergeCell ref="AB453:AB455"/>
    <mergeCell ref="AC453:AC455"/>
    <mergeCell ref="AD453:AD455"/>
    <mergeCell ref="U453:U455"/>
    <mergeCell ref="V453:V455"/>
    <mergeCell ref="AJ305:AJ307"/>
    <mergeCell ref="AI302:AI304"/>
    <mergeCell ref="AJ302:AJ304"/>
    <mergeCell ref="B305:B307"/>
    <mergeCell ref="C305:C307"/>
    <mergeCell ref="D305:D307"/>
    <mergeCell ref="E305:E307"/>
    <mergeCell ref="F305:F307"/>
    <mergeCell ref="G305:G307"/>
    <mergeCell ref="H305:H307"/>
    <mergeCell ref="I305:I307"/>
    <mergeCell ref="N305:N307"/>
    <mergeCell ref="O305:O307"/>
    <mergeCell ref="P305:P307"/>
    <mergeCell ref="Q305:Q307"/>
    <mergeCell ref="R305:R307"/>
    <mergeCell ref="S305:S307"/>
    <mergeCell ref="T305:T307"/>
    <mergeCell ref="U305:U307"/>
    <mergeCell ref="V305:V307"/>
    <mergeCell ref="W305:W307"/>
    <mergeCell ref="X305:X307"/>
    <mergeCell ref="Y305:Y307"/>
    <mergeCell ref="Z305:Z307"/>
    <mergeCell ref="AA305:AA307"/>
    <mergeCell ref="AB305:AB307"/>
    <mergeCell ref="AC305:AC307"/>
    <mergeCell ref="AD305:AD307"/>
    <mergeCell ref="AE305:AE307"/>
    <mergeCell ref="AF305:AF307"/>
    <mergeCell ref="AG305:AG307"/>
    <mergeCell ref="AH305:AH307"/>
    <mergeCell ref="AJ299:AJ301"/>
    <mergeCell ref="B302:B304"/>
    <mergeCell ref="C302:C304"/>
    <mergeCell ref="D302:D304"/>
    <mergeCell ref="E302:E304"/>
    <mergeCell ref="F302:F304"/>
    <mergeCell ref="G302:G304"/>
    <mergeCell ref="H302:H304"/>
    <mergeCell ref="D299:D301"/>
    <mergeCell ref="E299:E301"/>
    <mergeCell ref="F299:F301"/>
    <mergeCell ref="I325:I327"/>
    <mergeCell ref="N325:N327"/>
    <mergeCell ref="O325:O327"/>
    <mergeCell ref="P325:P327"/>
    <mergeCell ref="Q325:Q327"/>
    <mergeCell ref="R325:R327"/>
    <mergeCell ref="S325:S327"/>
    <mergeCell ref="T325:T327"/>
    <mergeCell ref="U325:U327"/>
    <mergeCell ref="AG325:AG327"/>
    <mergeCell ref="X325:X327"/>
    <mergeCell ref="Y325:Y327"/>
    <mergeCell ref="Z325:Z327"/>
    <mergeCell ref="AH325:AH327"/>
    <mergeCell ref="AI325:AI327"/>
    <mergeCell ref="AJ325:AJ327"/>
    <mergeCell ref="Z322:Z324"/>
    <mergeCell ref="AA322:AA324"/>
    <mergeCell ref="AB322:AB324"/>
    <mergeCell ref="AC322:AC324"/>
    <mergeCell ref="AD322:AD324"/>
    <mergeCell ref="AE322:AE324"/>
    <mergeCell ref="AF322:AF324"/>
    <mergeCell ref="AG322:AG324"/>
    <mergeCell ref="AH322:AH324"/>
    <mergeCell ref="AI322:AI324"/>
    <mergeCell ref="AJ322:AJ324"/>
    <mergeCell ref="AA325:AA327"/>
    <mergeCell ref="AB325:AB327"/>
    <mergeCell ref="AC325:AC327"/>
    <mergeCell ref="AD325:AD327"/>
    <mergeCell ref="AE325:AE327"/>
    <mergeCell ref="AF325:AF327"/>
    <mergeCell ref="W322:W324"/>
    <mergeCell ref="X322:X324"/>
    <mergeCell ref="Y322:Y324"/>
    <mergeCell ref="G322:G324"/>
    <mergeCell ref="H322:H324"/>
    <mergeCell ref="I322:I324"/>
    <mergeCell ref="N322:N324"/>
    <mergeCell ref="O322:O324"/>
    <mergeCell ref="P322:P324"/>
    <mergeCell ref="Q322:Q324"/>
    <mergeCell ref="R322:R324"/>
    <mergeCell ref="S322:S324"/>
    <mergeCell ref="T322:T324"/>
    <mergeCell ref="U322:U324"/>
    <mergeCell ref="Q296:Q298"/>
    <mergeCell ref="B296:B298"/>
    <mergeCell ref="C296:C298"/>
    <mergeCell ref="D296:D298"/>
    <mergeCell ref="Q315:Q318"/>
    <mergeCell ref="R315:R318"/>
    <mergeCell ref="S315:S318"/>
    <mergeCell ref="T315:T318"/>
    <mergeCell ref="U315:U318"/>
    <mergeCell ref="V315:V318"/>
    <mergeCell ref="X315:X318"/>
    <mergeCell ref="F322:F324"/>
    <mergeCell ref="U319:U321"/>
    <mergeCell ref="Y319:Y321"/>
    <mergeCell ref="W315:W318"/>
    <mergeCell ref="AJ319:AJ321"/>
    <mergeCell ref="AC319:AC321"/>
    <mergeCell ref="AD319:AD321"/>
    <mergeCell ref="AE319:AE321"/>
    <mergeCell ref="AF319:AF321"/>
    <mergeCell ref="AG319:AG321"/>
    <mergeCell ref="AH319:AH321"/>
    <mergeCell ref="AI319:AI321"/>
    <mergeCell ref="AA319:AA321"/>
    <mergeCell ref="AB319:AB321"/>
    <mergeCell ref="AJ315:AJ318"/>
    <mergeCell ref="AA315:AA318"/>
    <mergeCell ref="V319:V321"/>
    <mergeCell ref="V322:V324"/>
    <mergeCell ref="AG315:AG318"/>
    <mergeCell ref="AH315:AH318"/>
    <mergeCell ref="AI315:AI318"/>
    <mergeCell ref="AB315:AB318"/>
    <mergeCell ref="Z319:Z321"/>
    <mergeCell ref="AC315:AC318"/>
    <mergeCell ref="AD315:AD318"/>
    <mergeCell ref="AE315:AE318"/>
    <mergeCell ref="AF315:AF318"/>
    <mergeCell ref="AF311:AF314"/>
    <mergeCell ref="AD308:AD310"/>
    <mergeCell ref="AE308:AE310"/>
    <mergeCell ref="AF308:AF310"/>
    <mergeCell ref="AA296:AA298"/>
    <mergeCell ref="AB296:AB298"/>
    <mergeCell ref="AC296:AC298"/>
    <mergeCell ref="AD296:AD298"/>
    <mergeCell ref="AE296:AE298"/>
    <mergeCell ref="W308:W310"/>
    <mergeCell ref="X308:X310"/>
    <mergeCell ref="Y308:Y310"/>
    <mergeCell ref="AJ296:AJ298"/>
    <mergeCell ref="B299:B301"/>
    <mergeCell ref="C299:C301"/>
    <mergeCell ref="H319:H321"/>
    <mergeCell ref="I319:I321"/>
    <mergeCell ref="N319:N321"/>
    <mergeCell ref="O319:O321"/>
    <mergeCell ref="P319:P321"/>
    <mergeCell ref="Q319:Q321"/>
    <mergeCell ref="R319:R321"/>
    <mergeCell ref="S319:S321"/>
    <mergeCell ref="AJ582:AJ584"/>
    <mergeCell ref="B585:B587"/>
    <mergeCell ref="C585:C587"/>
    <mergeCell ref="D585:D587"/>
    <mergeCell ref="E585:E587"/>
    <mergeCell ref="F585:F587"/>
    <mergeCell ref="G585:G587"/>
    <mergeCell ref="H585:H587"/>
    <mergeCell ref="I585:I587"/>
    <mergeCell ref="N585:N587"/>
    <mergeCell ref="O585:O587"/>
    <mergeCell ref="P585:P587"/>
    <mergeCell ref="Q585:Q587"/>
    <mergeCell ref="R585:R587"/>
    <mergeCell ref="S585:S587"/>
    <mergeCell ref="T585:T587"/>
    <mergeCell ref="U585:U587"/>
    <mergeCell ref="V585:V587"/>
    <mergeCell ref="W585:W587"/>
    <mergeCell ref="X585:X587"/>
    <mergeCell ref="Y585:Y587"/>
    <mergeCell ref="Z585:Z587"/>
    <mergeCell ref="AA585:AA587"/>
    <mergeCell ref="AB585:AB587"/>
    <mergeCell ref="AC585:AC587"/>
    <mergeCell ref="AD585:AD587"/>
    <mergeCell ref="AE585:AE587"/>
    <mergeCell ref="AF585:AF587"/>
    <mergeCell ref="AG585:AG587"/>
    <mergeCell ref="B582:B584"/>
    <mergeCell ref="C582:C584"/>
    <mergeCell ref="D582:D584"/>
    <mergeCell ref="E582:E584"/>
    <mergeCell ref="F582:F584"/>
    <mergeCell ref="G582:G584"/>
    <mergeCell ref="H582:H584"/>
    <mergeCell ref="I582:I584"/>
    <mergeCell ref="N582:N584"/>
    <mergeCell ref="O582:O584"/>
    <mergeCell ref="P582:P584"/>
    <mergeCell ref="Q582:Q584"/>
    <mergeCell ref="R582:R584"/>
    <mergeCell ref="S582:S584"/>
    <mergeCell ref="T582:T584"/>
    <mergeCell ref="U582:U584"/>
    <mergeCell ref="V582:V584"/>
    <mergeCell ref="W582:W584"/>
    <mergeCell ref="X582:X584"/>
    <mergeCell ref="Y582:Y584"/>
    <mergeCell ref="Z582:Z584"/>
    <mergeCell ref="AA582:AA584"/>
    <mergeCell ref="AB582:AB584"/>
    <mergeCell ref="AC582:AC584"/>
    <mergeCell ref="AD582:AD584"/>
    <mergeCell ref="B576:B578"/>
    <mergeCell ref="C576:C578"/>
    <mergeCell ref="AJ308:AJ310"/>
    <mergeCell ref="P311:P314"/>
    <mergeCell ref="Q311:Q314"/>
    <mergeCell ref="R311:R314"/>
    <mergeCell ref="S311:S314"/>
    <mergeCell ref="T311:T314"/>
    <mergeCell ref="U311:U314"/>
    <mergeCell ref="V311:V314"/>
    <mergeCell ref="AJ311:AJ314"/>
    <mergeCell ref="AG311:AG314"/>
    <mergeCell ref="AH311:AH314"/>
    <mergeCell ref="AI311:AI314"/>
    <mergeCell ref="W311:W314"/>
    <mergeCell ref="AD311:AD314"/>
    <mergeCell ref="AE311:AE314"/>
    <mergeCell ref="AB308:AB310"/>
    <mergeCell ref="AC308:AC310"/>
    <mergeCell ref="X311:X314"/>
    <mergeCell ref="Y311:Y314"/>
    <mergeCell ref="Z311:Z314"/>
    <mergeCell ref="AA311:AA314"/>
    <mergeCell ref="B308:B310"/>
    <mergeCell ref="C308:C310"/>
    <mergeCell ref="D308:D310"/>
    <mergeCell ref="E308:E310"/>
    <mergeCell ref="F308:F310"/>
    <mergeCell ref="G308:G310"/>
    <mergeCell ref="H308:H310"/>
    <mergeCell ref="I308:I310"/>
    <mergeCell ref="N308:N310"/>
    <mergeCell ref="O308:O310"/>
    <mergeCell ref="P308:P310"/>
    <mergeCell ref="AI579:AI581"/>
    <mergeCell ref="AJ579:AJ581"/>
    <mergeCell ref="AG576:AG578"/>
    <mergeCell ref="AH576:AH578"/>
    <mergeCell ref="AI576:AI578"/>
    <mergeCell ref="AJ576:AJ578"/>
    <mergeCell ref="B579:B581"/>
    <mergeCell ref="C579:C581"/>
    <mergeCell ref="D579:D581"/>
    <mergeCell ref="E579:E581"/>
    <mergeCell ref="F579:F581"/>
    <mergeCell ref="G579:G581"/>
    <mergeCell ref="H579:H581"/>
    <mergeCell ref="I579:I581"/>
    <mergeCell ref="N579:N581"/>
    <mergeCell ref="O579:O581"/>
    <mergeCell ref="P579:P581"/>
    <mergeCell ref="Q579:Q581"/>
    <mergeCell ref="R579:R581"/>
    <mergeCell ref="S579:S581"/>
    <mergeCell ref="T579:T581"/>
    <mergeCell ref="U579:U581"/>
    <mergeCell ref="V579:V581"/>
    <mergeCell ref="W579:W581"/>
    <mergeCell ref="X579:X581"/>
    <mergeCell ref="Y579:Y581"/>
    <mergeCell ref="Z579:Z581"/>
    <mergeCell ref="AA579:AA581"/>
    <mergeCell ref="AB579:AB581"/>
    <mergeCell ref="AC579:AC581"/>
    <mergeCell ref="AD579:AD581"/>
    <mergeCell ref="AE579:AE581"/>
    <mergeCell ref="D576:D578"/>
    <mergeCell ref="E576:E578"/>
    <mergeCell ref="AG582:AG584"/>
    <mergeCell ref="AH582:AH584"/>
    <mergeCell ref="AI582:AI584"/>
    <mergeCell ref="S576:S578"/>
    <mergeCell ref="T576:T578"/>
    <mergeCell ref="U576:U578"/>
    <mergeCell ref="V576:V578"/>
    <mergeCell ref="W576:W578"/>
    <mergeCell ref="X576:X578"/>
    <mergeCell ref="Y576:Y578"/>
    <mergeCell ref="Z576:Z578"/>
    <mergeCell ref="AA576:AA578"/>
    <mergeCell ref="AB576:AB578"/>
    <mergeCell ref="AC576:AC578"/>
    <mergeCell ref="AD576:AD578"/>
    <mergeCell ref="AE582:AE584"/>
    <mergeCell ref="AF582:AF584"/>
    <mergeCell ref="AE576:AE578"/>
    <mergeCell ref="AF576:AF578"/>
    <mergeCell ref="AA594:AA597"/>
    <mergeCell ref="AB594:AB597"/>
    <mergeCell ref="AC594:AC597"/>
    <mergeCell ref="AD594:AD597"/>
    <mergeCell ref="AE594:AE597"/>
    <mergeCell ref="AF594:AF597"/>
    <mergeCell ref="AG594:AG597"/>
    <mergeCell ref="AH594:AH597"/>
    <mergeCell ref="Q591:Q593"/>
    <mergeCell ref="R591:R593"/>
    <mergeCell ref="S591:S593"/>
    <mergeCell ref="T591:T593"/>
    <mergeCell ref="AF579:AF581"/>
    <mergeCell ref="AG579:AG581"/>
    <mergeCell ref="AH579:AH581"/>
    <mergeCell ref="V588:V590"/>
    <mergeCell ref="W588:W590"/>
    <mergeCell ref="X588:X590"/>
    <mergeCell ref="Y588:Y590"/>
    <mergeCell ref="Z588:Z590"/>
    <mergeCell ref="AA588:AA590"/>
    <mergeCell ref="AB588:AB590"/>
    <mergeCell ref="AC588:AC590"/>
    <mergeCell ref="AD588:AD590"/>
    <mergeCell ref="AE588:AE590"/>
    <mergeCell ref="AF588:AF590"/>
    <mergeCell ref="AG588:AG590"/>
    <mergeCell ref="AH588:AH590"/>
    <mergeCell ref="W591:W593"/>
    <mergeCell ref="X591:X593"/>
    <mergeCell ref="Y591:Y593"/>
    <mergeCell ref="Z591:Z593"/>
    <mergeCell ref="AA591:AA593"/>
    <mergeCell ref="AB591:AB593"/>
    <mergeCell ref="AC591:AC593"/>
    <mergeCell ref="AD591:AD593"/>
    <mergeCell ref="AE591:AE593"/>
    <mergeCell ref="AF591:AF593"/>
    <mergeCell ref="AG591:AG593"/>
    <mergeCell ref="AH591:AH593"/>
    <mergeCell ref="AI591:AI593"/>
    <mergeCell ref="AJ591:AJ593"/>
    <mergeCell ref="Y594:Y597"/>
    <mergeCell ref="Z594:Z597"/>
    <mergeCell ref="V594:V597"/>
    <mergeCell ref="B736:B738"/>
    <mergeCell ref="S736:S738"/>
    <mergeCell ref="U736:U738"/>
    <mergeCell ref="V742:V744"/>
    <mergeCell ref="W742:W744"/>
    <mergeCell ref="C742:C744"/>
    <mergeCell ref="D742:D744"/>
    <mergeCell ref="E742:E744"/>
    <mergeCell ref="F742:F744"/>
    <mergeCell ref="G742:G744"/>
    <mergeCell ref="H742:H744"/>
    <mergeCell ref="I742:I744"/>
    <mergeCell ref="N742:N744"/>
    <mergeCell ref="W684:W686"/>
    <mergeCell ref="X684:X686"/>
    <mergeCell ref="U613:U616"/>
    <mergeCell ref="V613:V616"/>
    <mergeCell ref="W613:W616"/>
    <mergeCell ref="X613:X616"/>
    <mergeCell ref="N617:N619"/>
    <mergeCell ref="O617:O619"/>
    <mergeCell ref="N620:N622"/>
    <mergeCell ref="O620:O622"/>
    <mergeCell ref="N624:N626"/>
    <mergeCell ref="O624:O626"/>
    <mergeCell ref="S617:S619"/>
    <mergeCell ref="S620:S622"/>
    <mergeCell ref="S624:S626"/>
    <mergeCell ref="T742:T744"/>
    <mergeCell ref="W681:W683"/>
    <mergeCell ref="W678:W680"/>
    <mergeCell ref="W739:W741"/>
    <mergeCell ref="B591:B593"/>
    <mergeCell ref="C591:C593"/>
    <mergeCell ref="D591:D593"/>
    <mergeCell ref="E591:E593"/>
    <mergeCell ref="F591:F593"/>
    <mergeCell ref="G591:G593"/>
    <mergeCell ref="H591:H593"/>
    <mergeCell ref="I591:I593"/>
    <mergeCell ref="N591:N593"/>
    <mergeCell ref="O591:O593"/>
    <mergeCell ref="P591:P593"/>
    <mergeCell ref="H723:H725"/>
    <mergeCell ref="I723:I725"/>
    <mergeCell ref="N723:N725"/>
    <mergeCell ref="O723:O725"/>
    <mergeCell ref="B723:B725"/>
    <mergeCell ref="C723:C725"/>
    <mergeCell ref="D723:D725"/>
    <mergeCell ref="E723:E725"/>
    <mergeCell ref="F723:F725"/>
    <mergeCell ref="G723:G725"/>
    <mergeCell ref="AJ739:AJ741"/>
    <mergeCell ref="N729:N732"/>
    <mergeCell ref="O729:O732"/>
    <mergeCell ref="P729:P732"/>
    <mergeCell ref="Q729:Q732"/>
    <mergeCell ref="R729:R732"/>
    <mergeCell ref="S729:S732"/>
    <mergeCell ref="AJ745:AJ747"/>
    <mergeCell ref="J739:J740"/>
    <mergeCell ref="AI742:AI744"/>
    <mergeCell ref="Y742:Y744"/>
    <mergeCell ref="Z742:Z744"/>
    <mergeCell ref="AA742:AA744"/>
    <mergeCell ref="AJ742:AJ744"/>
    <mergeCell ref="AF739:AF741"/>
    <mergeCell ref="AG739:AG741"/>
    <mergeCell ref="AH739:AH741"/>
    <mergeCell ref="B742:B744"/>
    <mergeCell ref="X742:X744"/>
    <mergeCell ref="AC739:AC741"/>
    <mergeCell ref="AJ733:AJ735"/>
    <mergeCell ref="AI736:AI738"/>
    <mergeCell ref="AJ736:AJ738"/>
    <mergeCell ref="B739:B741"/>
    <mergeCell ref="C739:C741"/>
    <mergeCell ref="D739:D741"/>
    <mergeCell ref="E739:E741"/>
    <mergeCell ref="F739:F741"/>
    <mergeCell ref="G739:G741"/>
    <mergeCell ref="H739:H741"/>
    <mergeCell ref="I739:I741"/>
    <mergeCell ref="N739:N741"/>
    <mergeCell ref="O739:O741"/>
    <mergeCell ref="P739:P741"/>
    <mergeCell ref="Q739:Q741"/>
    <mergeCell ref="R739:R741"/>
    <mergeCell ref="S739:S741"/>
    <mergeCell ref="P723:P725"/>
    <mergeCell ref="Q723:Q725"/>
    <mergeCell ref="R723:R725"/>
    <mergeCell ref="S723:S725"/>
    <mergeCell ref="T723:T725"/>
    <mergeCell ref="U723:U725"/>
    <mergeCell ref="V723:V725"/>
    <mergeCell ref="B733:B735"/>
    <mergeCell ref="C733:C735"/>
    <mergeCell ref="B726:B728"/>
    <mergeCell ref="C726:C728"/>
    <mergeCell ref="D726:D728"/>
    <mergeCell ref="E726:E728"/>
    <mergeCell ref="F726:F728"/>
    <mergeCell ref="G726:G728"/>
    <mergeCell ref="H726:H728"/>
    <mergeCell ref="I726:I728"/>
    <mergeCell ref="N726:N728"/>
    <mergeCell ref="O726:O728"/>
    <mergeCell ref="P726:P728"/>
    <mergeCell ref="Q726:Q728"/>
    <mergeCell ref="R726:R728"/>
    <mergeCell ref="S726:S728"/>
    <mergeCell ref="T726:T728"/>
    <mergeCell ref="U726:U728"/>
    <mergeCell ref="V726:V728"/>
    <mergeCell ref="B729:B732"/>
    <mergeCell ref="C729:C732"/>
    <mergeCell ref="D729:D732"/>
    <mergeCell ref="E729:E732"/>
    <mergeCell ref="F729:F732"/>
    <mergeCell ref="G729:G732"/>
    <mergeCell ref="H729:H732"/>
    <mergeCell ref="I729:I732"/>
    <mergeCell ref="AE829:AE831"/>
    <mergeCell ref="AF829:AF831"/>
    <mergeCell ref="AG829:AG831"/>
    <mergeCell ref="AH829:AH831"/>
    <mergeCell ref="AI829:AI831"/>
    <mergeCell ref="AJ829:AJ831"/>
    <mergeCell ref="W826:W828"/>
    <mergeCell ref="X826:X828"/>
    <mergeCell ref="Y826:Y828"/>
    <mergeCell ref="Z826:Z828"/>
    <mergeCell ref="AA826:AA828"/>
    <mergeCell ref="AB826:AB828"/>
    <mergeCell ref="AC826:AC828"/>
    <mergeCell ref="AD826:AD828"/>
    <mergeCell ref="AE826:AE828"/>
    <mergeCell ref="AF826:AF828"/>
    <mergeCell ref="AG826:AG828"/>
    <mergeCell ref="AH826:AH828"/>
    <mergeCell ref="AI826:AI828"/>
    <mergeCell ref="AJ826:AJ828"/>
    <mergeCell ref="B829:B831"/>
    <mergeCell ref="C829:C831"/>
    <mergeCell ref="D829:D831"/>
    <mergeCell ref="E829:E831"/>
    <mergeCell ref="F829:F831"/>
    <mergeCell ref="Q829:Q831"/>
    <mergeCell ref="R829:R831"/>
    <mergeCell ref="S829:S831"/>
    <mergeCell ref="T829:T831"/>
    <mergeCell ref="U829:U831"/>
    <mergeCell ref="V829:V831"/>
    <mergeCell ref="W829:W831"/>
    <mergeCell ref="J733:J734"/>
    <mergeCell ref="K733:K734"/>
    <mergeCell ref="L733:L734"/>
    <mergeCell ref="M733:M734"/>
    <mergeCell ref="G736:G738"/>
    <mergeCell ref="H736:H738"/>
    <mergeCell ref="I736:I738"/>
    <mergeCell ref="N736:N738"/>
    <mergeCell ref="O736:O738"/>
    <mergeCell ref="P736:P738"/>
    <mergeCell ref="Q736:Q738"/>
    <mergeCell ref="T736:T738"/>
    <mergeCell ref="D733:D735"/>
    <mergeCell ref="E733:E735"/>
    <mergeCell ref="F733:F735"/>
    <mergeCell ref="G733:G735"/>
    <mergeCell ref="H733:H735"/>
    <mergeCell ref="I733:I735"/>
    <mergeCell ref="N733:N735"/>
    <mergeCell ref="O733:O735"/>
    <mergeCell ref="P733:P735"/>
    <mergeCell ref="Q733:Q735"/>
    <mergeCell ref="R733:R735"/>
    <mergeCell ref="M739:M740"/>
    <mergeCell ref="W767:W769"/>
    <mergeCell ref="X767:X769"/>
    <mergeCell ref="Y767:Y769"/>
    <mergeCell ref="Z767:Z769"/>
    <mergeCell ref="AA767:AA769"/>
    <mergeCell ref="AB767:AB769"/>
    <mergeCell ref="AC767:AC769"/>
    <mergeCell ref="AD767:AD769"/>
    <mergeCell ref="AF816:AF819"/>
    <mergeCell ref="AG816:AG819"/>
    <mergeCell ref="AH816:AH819"/>
    <mergeCell ref="AJ820:AJ822"/>
    <mergeCell ref="B823:B825"/>
    <mergeCell ref="C823:C825"/>
    <mergeCell ref="D823:D825"/>
    <mergeCell ref="E823:E825"/>
    <mergeCell ref="F823:F825"/>
    <mergeCell ref="G823:G825"/>
    <mergeCell ref="H823:H825"/>
    <mergeCell ref="I823:I825"/>
    <mergeCell ref="N823:N825"/>
    <mergeCell ref="O823:O825"/>
    <mergeCell ref="P823:P825"/>
    <mergeCell ref="Q823:Q825"/>
    <mergeCell ref="R823:R825"/>
    <mergeCell ref="S823:S825"/>
    <mergeCell ref="T823:T825"/>
    <mergeCell ref="U823:U825"/>
    <mergeCell ref="V823:V825"/>
    <mergeCell ref="W823:W825"/>
    <mergeCell ref="X823:X825"/>
    <mergeCell ref="Y823:Y825"/>
    <mergeCell ref="Z823:Z825"/>
    <mergeCell ref="AA823:AA825"/>
    <mergeCell ref="AB823:AB825"/>
    <mergeCell ref="AC823:AC825"/>
    <mergeCell ref="AD823:AD825"/>
    <mergeCell ref="AE823:AE825"/>
    <mergeCell ref="AF823:AF825"/>
    <mergeCell ref="AG823:AG825"/>
    <mergeCell ref="AH823:AH825"/>
    <mergeCell ref="AI823:AI825"/>
    <mergeCell ref="AJ823:AJ825"/>
    <mergeCell ref="AE810:AE812"/>
    <mergeCell ref="AF810:AF812"/>
    <mergeCell ref="AG810:AG812"/>
    <mergeCell ref="AI816:AI819"/>
    <mergeCell ref="AJ816:AJ819"/>
    <mergeCell ref="B820:B822"/>
    <mergeCell ref="C820:C822"/>
    <mergeCell ref="D820:D822"/>
    <mergeCell ref="E820:E822"/>
    <mergeCell ref="F820:F822"/>
    <mergeCell ref="G820:G822"/>
    <mergeCell ref="H820:H822"/>
    <mergeCell ref="I820:I822"/>
    <mergeCell ref="N820:N822"/>
    <mergeCell ref="O820:O822"/>
    <mergeCell ref="P820:P822"/>
    <mergeCell ref="Q820:Q822"/>
    <mergeCell ref="R820:R822"/>
    <mergeCell ref="S820:S822"/>
    <mergeCell ref="T820:T822"/>
    <mergeCell ref="U820:U822"/>
    <mergeCell ref="V820:V822"/>
    <mergeCell ref="W820:W822"/>
    <mergeCell ref="X820:X822"/>
    <mergeCell ref="Y820:Y822"/>
    <mergeCell ref="Z820:Z822"/>
    <mergeCell ref="AA820:AA822"/>
    <mergeCell ref="AB820:AB822"/>
    <mergeCell ref="AC820:AC822"/>
    <mergeCell ref="AD820:AD822"/>
    <mergeCell ref="AE820:AE822"/>
    <mergeCell ref="AF820:AF822"/>
    <mergeCell ref="AG820:AG822"/>
    <mergeCell ref="AH820:AH822"/>
    <mergeCell ref="AI820:AI822"/>
    <mergeCell ref="AH813:AH815"/>
    <mergeCell ref="AI813:AI815"/>
    <mergeCell ref="AJ813:AJ815"/>
    <mergeCell ref="B816:B819"/>
    <mergeCell ref="C816:C819"/>
    <mergeCell ref="D816:D819"/>
    <mergeCell ref="E816:E819"/>
    <mergeCell ref="F816:F819"/>
    <mergeCell ref="G816:G819"/>
    <mergeCell ref="H816:H819"/>
    <mergeCell ref="I816:I819"/>
    <mergeCell ref="N816:N819"/>
    <mergeCell ref="O816:O819"/>
    <mergeCell ref="P816:P819"/>
    <mergeCell ref="Q816:Q819"/>
    <mergeCell ref="R816:R819"/>
    <mergeCell ref="S816:S819"/>
    <mergeCell ref="T816:T819"/>
    <mergeCell ref="U816:U819"/>
    <mergeCell ref="V816:V819"/>
    <mergeCell ref="W816:W819"/>
    <mergeCell ref="X816:X819"/>
    <mergeCell ref="Y816:Y819"/>
    <mergeCell ref="Z816:Z819"/>
    <mergeCell ref="AA816:AA819"/>
    <mergeCell ref="AB816:AB819"/>
    <mergeCell ref="AC816:AC819"/>
    <mergeCell ref="AD816:AD819"/>
    <mergeCell ref="AE816:AE819"/>
    <mergeCell ref="U804:U806"/>
    <mergeCell ref="V804:V806"/>
    <mergeCell ref="W804:W806"/>
    <mergeCell ref="X804:X806"/>
    <mergeCell ref="Y804:Y806"/>
    <mergeCell ref="Z804:Z806"/>
    <mergeCell ref="AA804:AA806"/>
    <mergeCell ref="AB804:AB806"/>
    <mergeCell ref="AC804:AC806"/>
    <mergeCell ref="AD804:AD806"/>
    <mergeCell ref="AE804:AE806"/>
    <mergeCell ref="AF804:AF806"/>
    <mergeCell ref="AG804:AG806"/>
    <mergeCell ref="AH804:AH806"/>
    <mergeCell ref="AI804:AI806"/>
    <mergeCell ref="AH810:AH812"/>
    <mergeCell ref="AI810:AI812"/>
    <mergeCell ref="AJ810:AJ812"/>
    <mergeCell ref="B813:B815"/>
    <mergeCell ref="C813:C815"/>
    <mergeCell ref="D813:D815"/>
    <mergeCell ref="E813:E815"/>
    <mergeCell ref="F813:F815"/>
    <mergeCell ref="G813:G815"/>
    <mergeCell ref="H813:H815"/>
    <mergeCell ref="I813:I815"/>
    <mergeCell ref="N813:N815"/>
    <mergeCell ref="O813:O815"/>
    <mergeCell ref="P813:P815"/>
    <mergeCell ref="Q813:Q815"/>
    <mergeCell ref="R813:R815"/>
    <mergeCell ref="S813:S815"/>
    <mergeCell ref="T813:T815"/>
    <mergeCell ref="U813:U815"/>
    <mergeCell ref="V813:V815"/>
    <mergeCell ref="W813:W815"/>
    <mergeCell ref="X813:X815"/>
    <mergeCell ref="Y813:Y815"/>
    <mergeCell ref="Z813:Z815"/>
    <mergeCell ref="AA813:AA815"/>
    <mergeCell ref="AB813:AB815"/>
    <mergeCell ref="AC813:AC815"/>
    <mergeCell ref="AD813:AD815"/>
    <mergeCell ref="AE813:AE815"/>
    <mergeCell ref="AF813:AF815"/>
    <mergeCell ref="AG813:AG815"/>
    <mergeCell ref="B810:B812"/>
    <mergeCell ref="C810:C812"/>
    <mergeCell ref="D810:D812"/>
    <mergeCell ref="E810:E812"/>
    <mergeCell ref="F810:F812"/>
    <mergeCell ref="G810:G812"/>
    <mergeCell ref="H810:H812"/>
    <mergeCell ref="I810:I812"/>
    <mergeCell ref="N810:N812"/>
    <mergeCell ref="O810:O812"/>
    <mergeCell ref="P810:P812"/>
    <mergeCell ref="Q810:Q812"/>
    <mergeCell ref="R810:R812"/>
    <mergeCell ref="S810:S812"/>
    <mergeCell ref="T810:T812"/>
    <mergeCell ref="U810:U812"/>
    <mergeCell ref="V810:V812"/>
    <mergeCell ref="W810:W812"/>
    <mergeCell ref="Q797:Q800"/>
    <mergeCell ref="R797:R800"/>
    <mergeCell ref="S797:S800"/>
    <mergeCell ref="T797:T800"/>
    <mergeCell ref="U797:U800"/>
    <mergeCell ref="V797:V800"/>
    <mergeCell ref="W797:W800"/>
    <mergeCell ref="X797:X800"/>
    <mergeCell ref="Y797:Y800"/>
    <mergeCell ref="Z797:Z800"/>
    <mergeCell ref="AA797:AA800"/>
    <mergeCell ref="AB797:AB800"/>
    <mergeCell ref="AC797:AC800"/>
    <mergeCell ref="AD797:AD800"/>
    <mergeCell ref="AE797:AE800"/>
    <mergeCell ref="AF797:AF800"/>
    <mergeCell ref="AG797:AG800"/>
    <mergeCell ref="AJ804:AJ806"/>
    <mergeCell ref="B807:B809"/>
    <mergeCell ref="C807:C809"/>
    <mergeCell ref="D807:D809"/>
    <mergeCell ref="E807:E809"/>
    <mergeCell ref="F807:F809"/>
    <mergeCell ref="G807:G809"/>
    <mergeCell ref="H807:H809"/>
    <mergeCell ref="I807:I809"/>
    <mergeCell ref="N807:N809"/>
    <mergeCell ref="O807:O809"/>
    <mergeCell ref="P807:P809"/>
    <mergeCell ref="Q807:Q809"/>
    <mergeCell ref="R807:R809"/>
    <mergeCell ref="S807:S809"/>
    <mergeCell ref="T807:T809"/>
    <mergeCell ref="U807:U809"/>
    <mergeCell ref="V807:V809"/>
    <mergeCell ref="W807:W809"/>
    <mergeCell ref="X807:X809"/>
    <mergeCell ref="Y807:Y809"/>
    <mergeCell ref="Z807:Z809"/>
    <mergeCell ref="AA807:AA809"/>
    <mergeCell ref="AB807:AB809"/>
    <mergeCell ref="AC807:AC809"/>
    <mergeCell ref="AD807:AD809"/>
    <mergeCell ref="AE807:AE809"/>
    <mergeCell ref="AF807:AF809"/>
    <mergeCell ref="AG807:AG809"/>
    <mergeCell ref="AH807:AH809"/>
    <mergeCell ref="AI807:AI809"/>
    <mergeCell ref="AJ807:AJ809"/>
    <mergeCell ref="AI801:AI803"/>
    <mergeCell ref="AJ801:AJ803"/>
    <mergeCell ref="B804:B806"/>
    <mergeCell ref="E804:E806"/>
    <mergeCell ref="F804:F806"/>
    <mergeCell ref="G804:G806"/>
    <mergeCell ref="H804:H806"/>
    <mergeCell ref="I804:I806"/>
    <mergeCell ref="N804:N806"/>
    <mergeCell ref="O804:O806"/>
    <mergeCell ref="P804:P806"/>
    <mergeCell ref="Q804:Q806"/>
    <mergeCell ref="R804:R806"/>
    <mergeCell ref="S804:S806"/>
    <mergeCell ref="T804:T806"/>
    <mergeCell ref="AH870:AH873"/>
    <mergeCell ref="AI870:AI873"/>
    <mergeCell ref="AJ870:AJ873"/>
    <mergeCell ref="B870:B873"/>
    <mergeCell ref="C870:C873"/>
    <mergeCell ref="D870:D873"/>
    <mergeCell ref="E870:E873"/>
    <mergeCell ref="F870:F873"/>
    <mergeCell ref="G870:G873"/>
    <mergeCell ref="H870:H873"/>
    <mergeCell ref="I870:I873"/>
    <mergeCell ref="N870:N873"/>
    <mergeCell ref="O870:O873"/>
    <mergeCell ref="P870:P873"/>
    <mergeCell ref="Q870:Q873"/>
    <mergeCell ref="R870:R873"/>
    <mergeCell ref="S870:S873"/>
    <mergeCell ref="T870:T873"/>
    <mergeCell ref="U870:U873"/>
    <mergeCell ref="V870:V873"/>
    <mergeCell ref="B858:B860"/>
    <mergeCell ref="C858:C860"/>
    <mergeCell ref="D858:D860"/>
    <mergeCell ref="E858:E860"/>
    <mergeCell ref="F858:F860"/>
    <mergeCell ref="G858:G860"/>
    <mergeCell ref="I858:I860"/>
    <mergeCell ref="I861:I863"/>
    <mergeCell ref="I864:I866"/>
    <mergeCell ref="I867:I869"/>
    <mergeCell ref="B861:B863"/>
    <mergeCell ref="C861:C863"/>
    <mergeCell ref="D861:D863"/>
    <mergeCell ref="E861:E863"/>
    <mergeCell ref="F861:F863"/>
    <mergeCell ref="G861:G863"/>
    <mergeCell ref="B864:B866"/>
    <mergeCell ref="C864:C866"/>
    <mergeCell ref="D864:D866"/>
    <mergeCell ref="E864:E866"/>
    <mergeCell ref="F864:F866"/>
    <mergeCell ref="Z870:Z873"/>
    <mergeCell ref="AA870:AA873"/>
    <mergeCell ref="AB870:AB873"/>
    <mergeCell ref="AC870:AC873"/>
    <mergeCell ref="AD870:AD873"/>
    <mergeCell ref="AE870:AE873"/>
    <mergeCell ref="AF870:AF873"/>
    <mergeCell ref="AG870:AG873"/>
    <mergeCell ref="G829:G831"/>
    <mergeCell ref="H829:H831"/>
    <mergeCell ref="I829:I831"/>
    <mergeCell ref="N829:N831"/>
    <mergeCell ref="O829:O831"/>
    <mergeCell ref="P829:P831"/>
    <mergeCell ref="R519:R521"/>
    <mergeCell ref="R482:R484"/>
    <mergeCell ref="Q485:Q487"/>
    <mergeCell ref="R485:R487"/>
    <mergeCell ref="Q488:Q490"/>
    <mergeCell ref="R488:R490"/>
    <mergeCell ref="Q491:Q493"/>
    <mergeCell ref="R491:R493"/>
    <mergeCell ref="Q494:Q495"/>
    <mergeCell ref="R494:R495"/>
    <mergeCell ref="B611:B612"/>
    <mergeCell ref="C611:C612"/>
    <mergeCell ref="D611:D612"/>
    <mergeCell ref="E611:E612"/>
    <mergeCell ref="F611:F612"/>
    <mergeCell ref="G611:G612"/>
    <mergeCell ref="E761:E763"/>
    <mergeCell ref="N761:N763"/>
    <mergeCell ref="O761:O763"/>
    <mergeCell ref="S761:S763"/>
    <mergeCell ref="T761:T763"/>
    <mergeCell ref="U761:U763"/>
    <mergeCell ref="B647:B649"/>
    <mergeCell ref="C647:C649"/>
    <mergeCell ref="D647:D649"/>
    <mergeCell ref="E647:E649"/>
    <mergeCell ref="F647:F649"/>
    <mergeCell ref="G647:G649"/>
    <mergeCell ref="H647:H649"/>
    <mergeCell ref="I647:I649"/>
    <mergeCell ref="N647:N649"/>
    <mergeCell ref="O647:O649"/>
    <mergeCell ref="P647:P649"/>
    <mergeCell ref="Q647:Q649"/>
    <mergeCell ref="R647:R649"/>
    <mergeCell ref="S647:S649"/>
    <mergeCell ref="T647:T649"/>
    <mergeCell ref="U647:U649"/>
    <mergeCell ref="B706:B709"/>
    <mergeCell ref="B656:B659"/>
    <mergeCell ref="B801:B803"/>
    <mergeCell ref="C801:C803"/>
    <mergeCell ref="D801:D803"/>
    <mergeCell ref="E801:E803"/>
    <mergeCell ref="F801:F803"/>
    <mergeCell ref="G801:G803"/>
    <mergeCell ref="H801:H803"/>
    <mergeCell ref="I801:I803"/>
    <mergeCell ref="N801:N803"/>
    <mergeCell ref="O801:O803"/>
    <mergeCell ref="P801:P803"/>
    <mergeCell ref="Q801:Q803"/>
    <mergeCell ref="R801:R803"/>
    <mergeCell ref="S801:S803"/>
    <mergeCell ref="T801:T803"/>
    <mergeCell ref="U801:U803"/>
    <mergeCell ref="C804:C806"/>
    <mergeCell ref="D804:D806"/>
    <mergeCell ref="AF491:AF493"/>
    <mergeCell ref="AG491:AG493"/>
    <mergeCell ref="AJ491:AJ493"/>
    <mergeCell ref="AH491:AH493"/>
    <mergeCell ref="AI491:AI493"/>
    <mergeCell ref="C534:C536"/>
    <mergeCell ref="D534:D536"/>
    <mergeCell ref="W534:W536"/>
    <mergeCell ref="X534:X536"/>
    <mergeCell ref="Y534:Y536"/>
    <mergeCell ref="Z534:Z536"/>
    <mergeCell ref="AA534:AA536"/>
    <mergeCell ref="AB534:AB536"/>
    <mergeCell ref="AC534:AC536"/>
    <mergeCell ref="AD534:AD536"/>
    <mergeCell ref="B826:B828"/>
    <mergeCell ref="C826:C828"/>
    <mergeCell ref="D826:D828"/>
    <mergeCell ref="E826:E828"/>
    <mergeCell ref="F826:F828"/>
    <mergeCell ref="G826:G828"/>
    <mergeCell ref="H826:H828"/>
    <mergeCell ref="I826:I828"/>
    <mergeCell ref="N826:N828"/>
    <mergeCell ref="O826:O828"/>
    <mergeCell ref="P826:P828"/>
    <mergeCell ref="Q826:Q828"/>
    <mergeCell ref="R826:R828"/>
    <mergeCell ref="S826:S828"/>
    <mergeCell ref="T826:T828"/>
    <mergeCell ref="U826:U828"/>
    <mergeCell ref="V826:V828"/>
    <mergeCell ref="V647:V649"/>
    <mergeCell ref="AH797:AH800"/>
    <mergeCell ref="AI797:AI800"/>
    <mergeCell ref="AJ797:AJ800"/>
    <mergeCell ref="V801:V803"/>
    <mergeCell ref="W801:W803"/>
    <mergeCell ref="X801:X803"/>
    <mergeCell ref="Y801:Y803"/>
    <mergeCell ref="Z801:Z803"/>
    <mergeCell ref="AA801:AA803"/>
    <mergeCell ref="AB801:AB803"/>
    <mergeCell ref="AC801:AC803"/>
    <mergeCell ref="AD801:AD803"/>
    <mergeCell ref="AE801:AE803"/>
    <mergeCell ref="AF801:AF803"/>
    <mergeCell ref="AG801:AG803"/>
    <mergeCell ref="W531:W533"/>
    <mergeCell ref="X531:X533"/>
    <mergeCell ref="Y531:Y533"/>
    <mergeCell ref="Z531:Z533"/>
    <mergeCell ref="AH801:AH803"/>
    <mergeCell ref="B797:B800"/>
    <mergeCell ref="C797:C800"/>
    <mergeCell ref="D797:D800"/>
    <mergeCell ref="E797:E800"/>
    <mergeCell ref="F797:F800"/>
    <mergeCell ref="G797:G800"/>
    <mergeCell ref="H797:H800"/>
    <mergeCell ref="I797:I800"/>
    <mergeCell ref="N797:N800"/>
    <mergeCell ref="O797:O800"/>
    <mergeCell ref="P797:P800"/>
    <mergeCell ref="B311:B314"/>
    <mergeCell ref="C311:C314"/>
    <mergeCell ref="G453:G455"/>
    <mergeCell ref="H453:H455"/>
    <mergeCell ref="I453:I455"/>
    <mergeCell ref="N453:N455"/>
    <mergeCell ref="V293:V295"/>
    <mergeCell ref="S293:S295"/>
    <mergeCell ref="D328:D330"/>
    <mergeCell ref="C450:C452"/>
    <mergeCell ref="D450:D452"/>
    <mergeCell ref="E450:E452"/>
    <mergeCell ref="F450:F452"/>
    <mergeCell ref="D311:D314"/>
    <mergeCell ref="E311:E314"/>
    <mergeCell ref="F311:F314"/>
    <mergeCell ref="G311:G314"/>
    <mergeCell ref="H311:H314"/>
    <mergeCell ref="I311:I314"/>
    <mergeCell ref="N311:N314"/>
    <mergeCell ref="O311:O314"/>
    <mergeCell ref="C319:C321"/>
    <mergeCell ref="B531:B533"/>
    <mergeCell ref="C531:C533"/>
    <mergeCell ref="D531:D533"/>
    <mergeCell ref="E531:E533"/>
    <mergeCell ref="F531:F533"/>
    <mergeCell ref="G531:G533"/>
    <mergeCell ref="H531:H533"/>
    <mergeCell ref="I531:I533"/>
    <mergeCell ref="N531:N533"/>
    <mergeCell ref="O531:O533"/>
    <mergeCell ref="P531:P533"/>
    <mergeCell ref="C328:C330"/>
    <mergeCell ref="B331:B333"/>
    <mergeCell ref="C331:C333"/>
    <mergeCell ref="D331:D333"/>
    <mergeCell ref="E331:E333"/>
    <mergeCell ref="C399:C401"/>
    <mergeCell ref="D399:D401"/>
    <mergeCell ref="E399:E401"/>
    <mergeCell ref="E296:E298"/>
    <mergeCell ref="F296:F298"/>
    <mergeCell ref="G296:G298"/>
    <mergeCell ref="B402:B404"/>
    <mergeCell ref="C402:C404"/>
    <mergeCell ref="D402:D404"/>
    <mergeCell ref="E402:E404"/>
    <mergeCell ref="F402:F404"/>
    <mergeCell ref="G402:G404"/>
    <mergeCell ref="G331:G333"/>
    <mergeCell ref="H331:H333"/>
    <mergeCell ref="I331:I333"/>
    <mergeCell ref="G345:G347"/>
    <mergeCell ref="B399:B401"/>
    <mergeCell ref="R363:R365"/>
    <mergeCell ref="S363:S365"/>
    <mergeCell ref="T363:T365"/>
    <mergeCell ref="U363:U365"/>
    <mergeCell ref="H345:H347"/>
    <mergeCell ref="I345:I347"/>
    <mergeCell ref="Q345:Q347"/>
    <mergeCell ref="R345:R347"/>
    <mergeCell ref="S345:S347"/>
    <mergeCell ref="B181:B184"/>
    <mergeCell ref="C181:C184"/>
    <mergeCell ref="D181:D184"/>
    <mergeCell ref="E181:E184"/>
    <mergeCell ref="F181:F184"/>
    <mergeCell ref="G181:G184"/>
    <mergeCell ref="H181:H184"/>
    <mergeCell ref="I181:I184"/>
    <mergeCell ref="N181:N184"/>
    <mergeCell ref="O181:O184"/>
    <mergeCell ref="P181:P184"/>
    <mergeCell ref="Q181:Q184"/>
    <mergeCell ref="R181:R184"/>
    <mergeCell ref="S181:S184"/>
    <mergeCell ref="T181:T184"/>
    <mergeCell ref="U181:U184"/>
    <mergeCell ref="V181:V184"/>
    <mergeCell ref="B280:B282"/>
    <mergeCell ref="C280:C282"/>
    <mergeCell ref="D280:D282"/>
    <mergeCell ref="E280:E282"/>
    <mergeCell ref="F280:F282"/>
    <mergeCell ref="G280:G282"/>
    <mergeCell ref="H280:H282"/>
    <mergeCell ref="I280:I282"/>
    <mergeCell ref="S280:S282"/>
    <mergeCell ref="T280:T282"/>
    <mergeCell ref="D360:D362"/>
    <mergeCell ref="E360:E362"/>
    <mergeCell ref="F360:F362"/>
    <mergeCell ref="G360:G362"/>
    <mergeCell ref="H360:H362"/>
    <mergeCell ref="I360:I362"/>
    <mergeCell ref="E328:E330"/>
    <mergeCell ref="F328:F330"/>
    <mergeCell ref="G328:G330"/>
    <mergeCell ref="H328:H330"/>
    <mergeCell ref="I328:I330"/>
    <mergeCell ref="C345:C347"/>
    <mergeCell ref="B354:B356"/>
    <mergeCell ref="C354:C356"/>
    <mergeCell ref="D354:D356"/>
    <mergeCell ref="E354:E356"/>
    <mergeCell ref="F354:F356"/>
    <mergeCell ref="G354:G356"/>
    <mergeCell ref="H354:H356"/>
    <mergeCell ref="I354:I356"/>
    <mergeCell ref="E290:E292"/>
    <mergeCell ref="B293:B295"/>
    <mergeCell ref="C293:C295"/>
    <mergeCell ref="D293:D295"/>
    <mergeCell ref="E293:E295"/>
    <mergeCell ref="F293:F295"/>
    <mergeCell ref="G293:G295"/>
    <mergeCell ref="H293:H295"/>
    <mergeCell ref="I293:I295"/>
    <mergeCell ref="P293:P295"/>
    <mergeCell ref="Q293:Q295"/>
    <mergeCell ref="R293:R295"/>
    <mergeCell ref="Q308:Q310"/>
    <mergeCell ref="R308:R310"/>
    <mergeCell ref="S308:S310"/>
    <mergeCell ref="T308:T310"/>
    <mergeCell ref="U308:U310"/>
    <mergeCell ref="AJ181:AJ184"/>
    <mergeCell ref="J185:J186"/>
    <mergeCell ref="K185:K186"/>
    <mergeCell ref="L185:L186"/>
    <mergeCell ref="M185:M186"/>
    <mergeCell ref="W181:W184"/>
    <mergeCell ref="X181:X184"/>
    <mergeCell ref="Y181:Y184"/>
    <mergeCell ref="AA181:AA184"/>
    <mergeCell ref="AB181:AB184"/>
    <mergeCell ref="P513:P515"/>
    <mergeCell ref="Q513:Q515"/>
    <mergeCell ref="R513:R515"/>
    <mergeCell ref="P516:P518"/>
    <mergeCell ref="Q516:Q518"/>
    <mergeCell ref="R516:R518"/>
    <mergeCell ref="P519:P521"/>
    <mergeCell ref="Q519:Q521"/>
    <mergeCell ref="AG531:AG533"/>
    <mergeCell ref="AH531:AH533"/>
    <mergeCell ref="AI531:AI533"/>
    <mergeCell ref="AJ531:AJ533"/>
    <mergeCell ref="AD531:AD533"/>
    <mergeCell ref="AE531:AE533"/>
    <mergeCell ref="AF531:AF533"/>
    <mergeCell ref="AG293:AG295"/>
    <mergeCell ref="AH293:AH295"/>
    <mergeCell ref="AI293:AI295"/>
    <mergeCell ref="AJ293:AJ295"/>
    <mergeCell ref="AI188:AI190"/>
    <mergeCell ref="AG197:AG199"/>
    <mergeCell ref="AJ185:AJ187"/>
    <mergeCell ref="Z181:Z184"/>
    <mergeCell ref="AF271:AF273"/>
    <mergeCell ref="AF185:AF187"/>
    <mergeCell ref="O188:O190"/>
    <mergeCell ref="P188:P190"/>
    <mergeCell ref="Q188:Q190"/>
    <mergeCell ref="R188:R190"/>
    <mergeCell ref="S188:S190"/>
    <mergeCell ref="T188:T190"/>
    <mergeCell ref="AE200:AE203"/>
    <mergeCell ref="AF200:AF203"/>
    <mergeCell ref="AA200:AA203"/>
    <mergeCell ref="AB200:AB203"/>
    <mergeCell ref="AC200:AC203"/>
    <mergeCell ref="AD200:AD203"/>
    <mergeCell ref="U200:U203"/>
    <mergeCell ref="Y194:Y196"/>
    <mergeCell ref="X197:X199"/>
    <mergeCell ref="Z233:Z235"/>
    <mergeCell ref="Y223:Y225"/>
    <mergeCell ref="R223:R225"/>
    <mergeCell ref="AF277:AF279"/>
    <mergeCell ref="AG277:AG279"/>
    <mergeCell ref="AH277:AH279"/>
    <mergeCell ref="AI277:AI279"/>
    <mergeCell ref="AJ277:AJ279"/>
    <mergeCell ref="N280:N282"/>
    <mergeCell ref="O280:O282"/>
    <mergeCell ref="P280:P282"/>
    <mergeCell ref="Q280:Q282"/>
    <mergeCell ref="R280:R282"/>
    <mergeCell ref="W185:W187"/>
    <mergeCell ref="AI185:AI187"/>
    <mergeCell ref="O178:O180"/>
    <mergeCell ref="AE185:AE187"/>
    <mergeCell ref="AI178:AI180"/>
    <mergeCell ref="AH178:AH180"/>
    <mergeCell ref="AI268:AI270"/>
    <mergeCell ref="AC207:AC209"/>
    <mergeCell ref="AD210:AD212"/>
    <mergeCell ref="AC204:AC206"/>
    <mergeCell ref="AD204:AD206"/>
    <mergeCell ref="AE204:AE206"/>
    <mergeCell ref="AF204:AF206"/>
    <mergeCell ref="AG204:AG206"/>
    <mergeCell ref="AG181:AG184"/>
    <mergeCell ref="AH181:AH184"/>
    <mergeCell ref="AG200:AG203"/>
    <mergeCell ref="AH200:AH203"/>
    <mergeCell ref="AI200:AI203"/>
    <mergeCell ref="AD185:AD187"/>
    <mergeCell ref="AG268:AG270"/>
    <mergeCell ref="AH204:AH206"/>
    <mergeCell ref="AI204:AI206"/>
    <mergeCell ref="AC233:AC235"/>
    <mergeCell ref="AD233:AD235"/>
    <mergeCell ref="AE233:AE235"/>
    <mergeCell ref="AF233:AF235"/>
    <mergeCell ref="AG233:AG235"/>
    <mergeCell ref="AH233:AH235"/>
    <mergeCell ref="AE223:AE225"/>
    <mergeCell ref="AF223:AF225"/>
    <mergeCell ref="AG223:AG225"/>
    <mergeCell ref="AH223:AH225"/>
    <mergeCell ref="AF188:AF190"/>
    <mergeCell ref="AG188:AG190"/>
    <mergeCell ref="AH188:AH190"/>
    <mergeCell ref="AG178:AG180"/>
    <mergeCell ref="AF181:AF184"/>
    <mergeCell ref="AI181:AI184"/>
    <mergeCell ref="Z239:Z241"/>
    <mergeCell ref="AH239:AH241"/>
    <mergeCell ref="AI239:AI241"/>
    <mergeCell ref="S252:S254"/>
    <mergeCell ref="S255:S257"/>
    <mergeCell ref="S258:S260"/>
    <mergeCell ref="S261:S263"/>
    <mergeCell ref="AG185:AG187"/>
    <mergeCell ref="U204:U206"/>
    <mergeCell ref="V204:V206"/>
    <mergeCell ref="P197:P199"/>
    <mergeCell ref="Q197:Q199"/>
    <mergeCell ref="R197:R199"/>
    <mergeCell ref="S197:S199"/>
    <mergeCell ref="T197:T199"/>
    <mergeCell ref="B197:B199"/>
    <mergeCell ref="C197:C199"/>
    <mergeCell ref="D197:D199"/>
    <mergeCell ref="E197:E199"/>
    <mergeCell ref="F197:F199"/>
    <mergeCell ref="B204:B206"/>
    <mergeCell ref="H204:H206"/>
    <mergeCell ref="I204:I206"/>
    <mergeCell ref="AJ175:AJ177"/>
    <mergeCell ref="B178:B180"/>
    <mergeCell ref="C178:C180"/>
    <mergeCell ref="D178:D180"/>
    <mergeCell ref="E178:E180"/>
    <mergeCell ref="F178:F180"/>
    <mergeCell ref="G178:G180"/>
    <mergeCell ref="H178:H180"/>
    <mergeCell ref="N178:N180"/>
    <mergeCell ref="AE175:AE177"/>
    <mergeCell ref="AD175:AD177"/>
    <mergeCell ref="P178:P180"/>
    <mergeCell ref="Q178:Q180"/>
    <mergeCell ref="R178:R180"/>
    <mergeCell ref="S178:S180"/>
    <mergeCell ref="T178:T180"/>
    <mergeCell ref="U178:U180"/>
    <mergeCell ref="V178:V180"/>
    <mergeCell ref="W178:W180"/>
    <mergeCell ref="X178:X180"/>
    <mergeCell ref="Y178:Y180"/>
    <mergeCell ref="Z178:Z180"/>
    <mergeCell ref="AA178:AA180"/>
    <mergeCell ref="AB178:AB180"/>
    <mergeCell ref="AC178:AC180"/>
    <mergeCell ref="AD178:AD180"/>
    <mergeCell ref="AI175:AI177"/>
    <mergeCell ref="AH175:AH177"/>
    <mergeCell ref="AF175:AF177"/>
    <mergeCell ref="Z175:Z177"/>
    <mergeCell ref="T175:T177"/>
    <mergeCell ref="U175:U177"/>
    <mergeCell ref="V175:V177"/>
    <mergeCell ref="AA175:AA177"/>
    <mergeCell ref="AB175:AB177"/>
    <mergeCell ref="AC175:AC177"/>
    <mergeCell ref="AE178:AE180"/>
    <mergeCell ref="AF178:AF180"/>
    <mergeCell ref="Y175:Y177"/>
    <mergeCell ref="X175:X177"/>
    <mergeCell ref="Y200:Y203"/>
    <mergeCell ref="AG175:AG177"/>
    <mergeCell ref="AJ178:AJ180"/>
    <mergeCell ref="B185:B187"/>
    <mergeCell ref="C185:C187"/>
    <mergeCell ref="D185:D187"/>
    <mergeCell ref="E185:E187"/>
    <mergeCell ref="F185:F187"/>
    <mergeCell ref="G185:G187"/>
    <mergeCell ref="H185:H187"/>
    <mergeCell ref="I185:I187"/>
    <mergeCell ref="N185:N187"/>
    <mergeCell ref="O185:O187"/>
    <mergeCell ref="P185:P187"/>
    <mergeCell ref="Q185:Q187"/>
    <mergeCell ref="R185:R187"/>
    <mergeCell ref="O277:O279"/>
    <mergeCell ref="P277:P279"/>
    <mergeCell ref="Q283:Q285"/>
    <mergeCell ref="R283:R285"/>
    <mergeCell ref="P283:P285"/>
    <mergeCell ref="Q277:Q279"/>
    <mergeCell ref="R277:R279"/>
    <mergeCell ref="P252:P254"/>
    <mergeCell ref="Q252:Q254"/>
    <mergeCell ref="R252:R254"/>
    <mergeCell ref="X274:X276"/>
    <mergeCell ref="P268:P270"/>
    <mergeCell ref="Q268:Q270"/>
    <mergeCell ref="R268:R270"/>
    <mergeCell ref="S277:S279"/>
    <mergeCell ref="T277:T279"/>
    <mergeCell ref="U277:U279"/>
    <mergeCell ref="Y233:Y235"/>
    <mergeCell ref="S233:S235"/>
    <mergeCell ref="T233:T235"/>
    <mergeCell ref="V233:V235"/>
    <mergeCell ref="X233:X235"/>
    <mergeCell ref="W233:W235"/>
    <mergeCell ref="X223:X225"/>
    <mergeCell ref="Y274:Y276"/>
    <mergeCell ref="U268:U270"/>
    <mergeCell ref="V268:V270"/>
    <mergeCell ref="D268:D270"/>
    <mergeCell ref="E268:E270"/>
    <mergeCell ref="G268:G270"/>
    <mergeCell ref="H268:H270"/>
    <mergeCell ref="I268:I270"/>
    <mergeCell ref="W255:W257"/>
    <mergeCell ref="X255:X257"/>
    <mergeCell ref="Y255:Y257"/>
    <mergeCell ref="T245:T248"/>
    <mergeCell ref="U245:U248"/>
    <mergeCell ref="W226:W228"/>
    <mergeCell ref="X226:X228"/>
    <mergeCell ref="Y226:Y228"/>
    <mergeCell ref="V223:V225"/>
    <mergeCell ref="I223:I225"/>
    <mergeCell ref="N223:N225"/>
    <mergeCell ref="O223:O225"/>
    <mergeCell ref="P223:P225"/>
    <mergeCell ref="E239:E241"/>
    <mergeCell ref="F239:F241"/>
    <mergeCell ref="G239:G241"/>
    <mergeCell ref="H239:H241"/>
    <mergeCell ref="I239:I241"/>
    <mergeCell ref="N239:N241"/>
    <mergeCell ref="O239:O241"/>
    <mergeCell ref="AJ252:AJ254"/>
    <mergeCell ref="AJ255:AJ257"/>
    <mergeCell ref="AC258:AC260"/>
    <mergeCell ref="AD258:AD260"/>
    <mergeCell ref="AE258:AE260"/>
    <mergeCell ref="AF258:AF260"/>
    <mergeCell ref="AG258:AG260"/>
    <mergeCell ref="AH258:AH260"/>
    <mergeCell ref="AI258:AI260"/>
    <mergeCell ref="AH268:AH270"/>
    <mergeCell ref="AJ258:AJ260"/>
    <mergeCell ref="AG264:AG267"/>
    <mergeCell ref="AH264:AH267"/>
    <mergeCell ref="AI264:AI267"/>
    <mergeCell ref="AJ264:AJ267"/>
    <mergeCell ref="AF290:AF292"/>
    <mergeCell ref="AG290:AG292"/>
    <mergeCell ref="AH290:AH292"/>
    <mergeCell ref="AI290:AI292"/>
    <mergeCell ref="AB283:AB285"/>
    <mergeCell ref="AC283:AC285"/>
    <mergeCell ref="AB280:AB282"/>
    <mergeCell ref="AD280:AD282"/>
    <mergeCell ref="AH283:AH285"/>
    <mergeCell ref="AF274:AF276"/>
    <mergeCell ref="AE271:AE273"/>
    <mergeCell ref="AI274:AI276"/>
    <mergeCell ref="AI271:AI273"/>
    <mergeCell ref="AI286:AI289"/>
    <mergeCell ref="AH271:AH273"/>
    <mergeCell ref="AJ286:AJ289"/>
    <mergeCell ref="AD274:AD276"/>
    <mergeCell ref="AC280:AC282"/>
    <mergeCell ref="AJ280:AJ282"/>
    <mergeCell ref="AE274:AE276"/>
    <mergeCell ref="AH274:AH276"/>
    <mergeCell ref="AH280:AH282"/>
    <mergeCell ref="AJ274:AJ276"/>
    <mergeCell ref="AI283:AI285"/>
    <mergeCell ref="AJ283:AJ285"/>
    <mergeCell ref="AE280:AE282"/>
    <mergeCell ref="AE283:AE285"/>
    <mergeCell ref="AG274:AG276"/>
    <mergeCell ref="AE277:AE279"/>
    <mergeCell ref="AJ271:AJ273"/>
    <mergeCell ref="AC277:AC279"/>
    <mergeCell ref="AB277:AB279"/>
    <mergeCell ref="AG280:AG282"/>
    <mergeCell ref="AD283:AD285"/>
    <mergeCell ref="AD277:AD279"/>
    <mergeCell ref="AF268:AF270"/>
    <mergeCell ref="AD290:AD292"/>
    <mergeCell ref="AE290:AE292"/>
    <mergeCell ref="AG283:AG285"/>
    <mergeCell ref="L608:L610"/>
    <mergeCell ref="R608:R610"/>
    <mergeCell ref="F601:F604"/>
    <mergeCell ref="G601:G604"/>
    <mergeCell ref="H601:H604"/>
    <mergeCell ref="I601:I604"/>
    <mergeCell ref="B608:B610"/>
    <mergeCell ref="C608:C610"/>
    <mergeCell ref="D608:D610"/>
    <mergeCell ref="E608:E610"/>
    <mergeCell ref="F608:F610"/>
    <mergeCell ref="G608:G610"/>
    <mergeCell ref="H608:H610"/>
    <mergeCell ref="I608:I610"/>
    <mergeCell ref="J605:J606"/>
    <mergeCell ref="B601:B604"/>
    <mergeCell ref="C601:C604"/>
    <mergeCell ref="D601:D604"/>
    <mergeCell ref="E601:E604"/>
    <mergeCell ref="G598:G600"/>
    <mergeCell ref="G283:G285"/>
    <mergeCell ref="B274:B276"/>
    <mergeCell ref="C274:C276"/>
    <mergeCell ref="D274:D276"/>
    <mergeCell ref="E274:E276"/>
    <mergeCell ref="F274:F276"/>
    <mergeCell ref="H274:H276"/>
    <mergeCell ref="I274:I276"/>
    <mergeCell ref="H348:H350"/>
    <mergeCell ref="I348:I350"/>
    <mergeCell ref="B360:B362"/>
    <mergeCell ref="C360:C362"/>
    <mergeCell ref="C453:C455"/>
    <mergeCell ref="H283:H285"/>
    <mergeCell ref="I283:I285"/>
    <mergeCell ref="N283:N285"/>
    <mergeCell ref="O283:O285"/>
    <mergeCell ref="P331:P333"/>
    <mergeCell ref="B537:B540"/>
    <mergeCell ref="C537:C540"/>
    <mergeCell ref="D537:D540"/>
    <mergeCell ref="E537:E540"/>
    <mergeCell ref="F537:F540"/>
    <mergeCell ref="G537:G540"/>
    <mergeCell ref="H537:H540"/>
    <mergeCell ref="I537:I540"/>
    <mergeCell ref="N537:N540"/>
    <mergeCell ref="O537:O540"/>
    <mergeCell ref="P537:P540"/>
    <mergeCell ref="Q537:Q540"/>
    <mergeCell ref="R537:R540"/>
    <mergeCell ref="B594:B597"/>
    <mergeCell ref="C594:C597"/>
    <mergeCell ref="D594:D597"/>
    <mergeCell ref="E594:E597"/>
    <mergeCell ref="F576:F578"/>
    <mergeCell ref="G576:G578"/>
    <mergeCell ref="H576:H578"/>
    <mergeCell ref="I576:I578"/>
    <mergeCell ref="N576:N578"/>
    <mergeCell ref="O576:O578"/>
    <mergeCell ref="P576:P578"/>
    <mergeCell ref="Q576:Q578"/>
    <mergeCell ref="R576:R578"/>
    <mergeCell ref="AJ611:AJ612"/>
    <mergeCell ref="AJ608:AJ610"/>
    <mergeCell ref="AD271:AD273"/>
    <mergeCell ref="AG271:AG273"/>
    <mergeCell ref="AA462:AA465"/>
    <mergeCell ref="AC268:AC270"/>
    <mergeCell ref="N274:N276"/>
    <mergeCell ref="O274:O276"/>
    <mergeCell ref="P274:P276"/>
    <mergeCell ref="Q274:Q276"/>
    <mergeCell ref="R274:R276"/>
    <mergeCell ref="S274:S276"/>
    <mergeCell ref="T274:T276"/>
    <mergeCell ref="U274:U276"/>
    <mergeCell ref="V274:V276"/>
    <mergeCell ref="AC274:AC276"/>
    <mergeCell ref="Y286:Y289"/>
    <mergeCell ref="Z286:Z289"/>
    <mergeCell ref="AH611:AH612"/>
    <mergeCell ref="AJ290:AJ292"/>
    <mergeCell ref="AE286:AE289"/>
    <mergeCell ref="AF286:AF289"/>
    <mergeCell ref="AG286:AG289"/>
    <mergeCell ref="AH286:AH289"/>
    <mergeCell ref="AJ268:AJ270"/>
    <mergeCell ref="W271:W273"/>
    <mergeCell ref="AB605:AB607"/>
    <mergeCell ref="M608:M610"/>
    <mergeCell ref="W611:W612"/>
    <mergeCell ref="V608:V610"/>
    <mergeCell ref="X598:X600"/>
    <mergeCell ref="N601:N604"/>
    <mergeCell ref="O601:O604"/>
    <mergeCell ref="P601:P604"/>
    <mergeCell ref="Q601:Q604"/>
    <mergeCell ref="R601:R604"/>
    <mergeCell ref="AB601:AB604"/>
    <mergeCell ref="N608:N610"/>
    <mergeCell ref="O608:O610"/>
    <mergeCell ref="P608:P610"/>
    <mergeCell ref="Q608:Q610"/>
    <mergeCell ref="X608:X610"/>
    <mergeCell ref="Y608:Y610"/>
    <mergeCell ref="T608:T610"/>
    <mergeCell ref="U608:U610"/>
    <mergeCell ref="AA611:AA612"/>
    <mergeCell ref="AB611:AB612"/>
    <mergeCell ref="AC611:AC612"/>
    <mergeCell ref="S598:S600"/>
    <mergeCell ref="T598:T600"/>
    <mergeCell ref="U598:U600"/>
    <mergeCell ref="AH608:AH610"/>
    <mergeCell ref="AI608:AI610"/>
    <mergeCell ref="AF611:AF612"/>
    <mergeCell ref="AG611:AG612"/>
    <mergeCell ref="S283:S285"/>
    <mergeCell ref="T283:T285"/>
    <mergeCell ref="U280:U282"/>
    <mergeCell ref="AE444:AE446"/>
    <mergeCell ref="AF444:AF446"/>
    <mergeCell ref="N271:N273"/>
    <mergeCell ref="O271:O273"/>
    <mergeCell ref="P271:P273"/>
    <mergeCell ref="Q271:Q273"/>
    <mergeCell ref="N611:N612"/>
    <mergeCell ref="O611:O612"/>
    <mergeCell ref="P611:P612"/>
    <mergeCell ref="Q611:Q612"/>
    <mergeCell ref="R611:R612"/>
    <mergeCell ref="S611:S612"/>
    <mergeCell ref="T611:T612"/>
    <mergeCell ref="AD611:AD612"/>
    <mergeCell ref="AE611:AE612"/>
    <mergeCell ref="X605:X607"/>
    <mergeCell ref="B605:B607"/>
    <mergeCell ref="C605:C607"/>
    <mergeCell ref="D605:D607"/>
    <mergeCell ref="E605:E607"/>
    <mergeCell ref="F605:F607"/>
    <mergeCell ref="G605:G607"/>
    <mergeCell ref="H605:H607"/>
    <mergeCell ref="I605:I607"/>
    <mergeCell ref="N605:N607"/>
    <mergeCell ref="O605:O607"/>
    <mergeCell ref="P605:P607"/>
    <mergeCell ref="Q605:Q607"/>
    <mergeCell ref="R605:R607"/>
    <mergeCell ref="S605:S607"/>
    <mergeCell ref="T605:T607"/>
    <mergeCell ref="U605:U607"/>
    <mergeCell ref="K608:K610"/>
    <mergeCell ref="N277:N279"/>
    <mergeCell ref="U293:U295"/>
    <mergeCell ref="V308:V310"/>
    <mergeCell ref="T293:T295"/>
    <mergeCell ref="N293:N295"/>
    <mergeCell ref="O293:O295"/>
    <mergeCell ref="R296:R298"/>
    <mergeCell ref="G299:G301"/>
    <mergeCell ref="H299:H301"/>
    <mergeCell ref="I299:I301"/>
    <mergeCell ref="N299:N301"/>
    <mergeCell ref="O299:O301"/>
    <mergeCell ref="P299:P301"/>
    <mergeCell ref="Q299:Q301"/>
    <mergeCell ref="R299:R301"/>
    <mergeCell ref="S299:S301"/>
    <mergeCell ref="T299:T301"/>
    <mergeCell ref="U299:U301"/>
    <mergeCell ref="V299:V301"/>
    <mergeCell ref="I302:I304"/>
    <mergeCell ref="N302:N304"/>
    <mergeCell ref="O302:O304"/>
    <mergeCell ref="P302:P304"/>
    <mergeCell ref="Q302:Q304"/>
    <mergeCell ref="R302:R304"/>
    <mergeCell ref="S302:S304"/>
    <mergeCell ref="T302:T304"/>
    <mergeCell ref="H290:H292"/>
    <mergeCell ref="I290:I292"/>
    <mergeCell ref="B319:B321"/>
    <mergeCell ref="U415:U417"/>
    <mergeCell ref="T405:T407"/>
    <mergeCell ref="U405:U407"/>
    <mergeCell ref="Z405:Z407"/>
    <mergeCell ref="AA405:AA407"/>
    <mergeCell ref="AB608:AB610"/>
    <mergeCell ref="AD601:AD604"/>
    <mergeCell ref="G197:G199"/>
    <mergeCell ref="H197:H199"/>
    <mergeCell ref="G274:G276"/>
    <mergeCell ref="S166:S167"/>
    <mergeCell ref="T163:T165"/>
    <mergeCell ref="P163:P165"/>
    <mergeCell ref="R160:R162"/>
    <mergeCell ref="S160:S162"/>
    <mergeCell ref="Q160:Q162"/>
    <mergeCell ref="Q163:Q165"/>
    <mergeCell ref="T168:T170"/>
    <mergeCell ref="U168:U170"/>
    <mergeCell ref="U160:U162"/>
    <mergeCell ref="T166:T167"/>
    <mergeCell ref="U166:U167"/>
    <mergeCell ref="U163:U165"/>
    <mergeCell ref="O171:O174"/>
    <mergeCell ref="P171:P174"/>
    <mergeCell ref="Q171:Q174"/>
    <mergeCell ref="R171:R174"/>
    <mergeCell ref="P166:P167"/>
    <mergeCell ref="Q166:Q167"/>
    <mergeCell ref="R166:R167"/>
    <mergeCell ref="O160:O162"/>
    <mergeCell ref="R233:R235"/>
    <mergeCell ref="G271:G273"/>
    <mergeCell ref="H271:H273"/>
    <mergeCell ref="I271:I273"/>
    <mergeCell ref="R271:R273"/>
    <mergeCell ref="S271:S273"/>
    <mergeCell ref="T271:T273"/>
    <mergeCell ref="U271:U273"/>
    <mergeCell ref="V271:V273"/>
    <mergeCell ref="G175:G177"/>
    <mergeCell ref="H175:H177"/>
    <mergeCell ref="T185:T187"/>
    <mergeCell ref="U185:U187"/>
    <mergeCell ref="V185:V187"/>
    <mergeCell ref="G207:G209"/>
    <mergeCell ref="H207:H209"/>
    <mergeCell ref="I207:I209"/>
    <mergeCell ref="T255:T257"/>
    <mergeCell ref="U255:U257"/>
    <mergeCell ref="V255:V257"/>
    <mergeCell ref="N258:N260"/>
    <mergeCell ref="O258:O260"/>
    <mergeCell ref="V200:V203"/>
    <mergeCell ref="Q220:Q222"/>
    <mergeCell ref="R220:R222"/>
    <mergeCell ref="S220:S222"/>
    <mergeCell ref="T220:T222"/>
    <mergeCell ref="U220:U222"/>
    <mergeCell ref="N197:N199"/>
    <mergeCell ref="S185:S187"/>
    <mergeCell ref="I42:I45"/>
    <mergeCell ref="C290:C292"/>
    <mergeCell ref="D290:D292"/>
    <mergeCell ref="N42:N45"/>
    <mergeCell ref="B36:B38"/>
    <mergeCell ref="C36:C38"/>
    <mergeCell ref="D36:D38"/>
    <mergeCell ref="E36:E38"/>
    <mergeCell ref="F36:F38"/>
    <mergeCell ref="G36:G38"/>
    <mergeCell ref="H36:H38"/>
    <mergeCell ref="I36:I38"/>
    <mergeCell ref="N36:N38"/>
    <mergeCell ref="C30:C32"/>
    <mergeCell ref="D30:D32"/>
    <mergeCell ref="E30:E32"/>
    <mergeCell ref="F30:F32"/>
    <mergeCell ref="B290:B292"/>
    <mergeCell ref="E188:E190"/>
    <mergeCell ref="F188:F190"/>
    <mergeCell ref="B268:B270"/>
    <mergeCell ref="C268:C270"/>
    <mergeCell ref="E277:E279"/>
    <mergeCell ref="C42:C45"/>
    <mergeCell ref="F277:F279"/>
    <mergeCell ref="D319:D321"/>
    <mergeCell ref="E319:E321"/>
    <mergeCell ref="F319:F321"/>
    <mergeCell ref="G319:G321"/>
    <mergeCell ref="B322:B324"/>
    <mergeCell ref="C322:C324"/>
    <mergeCell ref="D322:D324"/>
    <mergeCell ref="E322:E324"/>
    <mergeCell ref="K30:K31"/>
    <mergeCell ref="L30:L31"/>
    <mergeCell ref="M30:M31"/>
    <mergeCell ref="J39:J40"/>
    <mergeCell ref="K39:K40"/>
    <mergeCell ref="L39:L40"/>
    <mergeCell ref="M39:M40"/>
    <mergeCell ref="H30:H32"/>
    <mergeCell ref="I30:I32"/>
    <mergeCell ref="D163:D165"/>
    <mergeCell ref="C163:C165"/>
    <mergeCell ref="H163:H165"/>
    <mergeCell ref="I168:I170"/>
    <mergeCell ref="I171:I174"/>
    <mergeCell ref="C101:C102"/>
    <mergeCell ref="D101:D102"/>
    <mergeCell ref="E101:E102"/>
    <mergeCell ref="F101:F102"/>
    <mergeCell ref="B283:B285"/>
    <mergeCell ref="C283:C285"/>
    <mergeCell ref="D283:D285"/>
    <mergeCell ref="I197:I199"/>
    <mergeCell ref="E283:E285"/>
    <mergeCell ref="F283:F285"/>
    <mergeCell ref="E104:E107"/>
    <mergeCell ref="F104:F107"/>
    <mergeCell ref="G104:G107"/>
    <mergeCell ref="H82:H84"/>
    <mergeCell ref="I82:I84"/>
    <mergeCell ref="F268:F270"/>
    <mergeCell ref="N168:N170"/>
    <mergeCell ref="B50:B52"/>
    <mergeCell ref="G92:G94"/>
    <mergeCell ref="H92:H94"/>
    <mergeCell ref="I92:I94"/>
    <mergeCell ref="B95:B97"/>
    <mergeCell ref="C95:C97"/>
    <mergeCell ref="D95:D97"/>
    <mergeCell ref="B101:B102"/>
    <mergeCell ref="B108:B110"/>
    <mergeCell ref="F160:F162"/>
    <mergeCell ref="B277:B279"/>
    <mergeCell ref="C277:C279"/>
    <mergeCell ref="D277:D279"/>
    <mergeCell ref="G277:G279"/>
    <mergeCell ref="H277:H279"/>
    <mergeCell ref="I277:I279"/>
    <mergeCell ref="C108:C110"/>
    <mergeCell ref="I160:I162"/>
    <mergeCell ref="H160:H162"/>
    <mergeCell ref="G160:G162"/>
    <mergeCell ref="B42:B45"/>
    <mergeCell ref="D42:D45"/>
    <mergeCell ref="E42:E45"/>
    <mergeCell ref="F42:F45"/>
    <mergeCell ref="G42:G45"/>
    <mergeCell ref="H42:H45"/>
    <mergeCell ref="E98:E100"/>
    <mergeCell ref="F98:F100"/>
    <mergeCell ref="G98:G100"/>
    <mergeCell ref="H98:H100"/>
    <mergeCell ref="I98:I100"/>
    <mergeCell ref="B124:B126"/>
    <mergeCell ref="C124:C126"/>
    <mergeCell ref="D124:D126"/>
    <mergeCell ref="E124:E126"/>
    <mergeCell ref="F124:F126"/>
    <mergeCell ref="G124:G126"/>
    <mergeCell ref="H124:H126"/>
    <mergeCell ref="I124:I126"/>
    <mergeCell ref="B92:B94"/>
    <mergeCell ref="C92:C94"/>
    <mergeCell ref="D92:D94"/>
    <mergeCell ref="C50:C52"/>
    <mergeCell ref="D50:D52"/>
    <mergeCell ref="E50:E52"/>
    <mergeCell ref="F50:F52"/>
    <mergeCell ref="G50:G52"/>
    <mergeCell ref="H50:H52"/>
    <mergeCell ref="I50:I52"/>
    <mergeCell ref="B62:B65"/>
    <mergeCell ref="C62:C65"/>
    <mergeCell ref="D62:D65"/>
    <mergeCell ref="E62:E65"/>
    <mergeCell ref="F62:F65"/>
    <mergeCell ref="G62:G65"/>
    <mergeCell ref="H62:H65"/>
    <mergeCell ref="I62:I65"/>
    <mergeCell ref="B85:B87"/>
    <mergeCell ref="C85:C87"/>
    <mergeCell ref="D85:D87"/>
    <mergeCell ref="E85:E87"/>
    <mergeCell ref="F85:F87"/>
    <mergeCell ref="G85:G87"/>
    <mergeCell ref="B175:B177"/>
    <mergeCell ref="B157:B159"/>
    <mergeCell ref="C157:C159"/>
    <mergeCell ref="D157:D159"/>
    <mergeCell ref="E157:E159"/>
    <mergeCell ref="F157:F159"/>
    <mergeCell ref="G157:G159"/>
    <mergeCell ref="B160:B162"/>
    <mergeCell ref="B171:B174"/>
    <mergeCell ref="C171:C174"/>
    <mergeCell ref="D171:D174"/>
    <mergeCell ref="E171:E174"/>
    <mergeCell ref="F171:F174"/>
    <mergeCell ref="G171:G174"/>
    <mergeCell ref="H171:H174"/>
    <mergeCell ref="B168:B170"/>
    <mergeCell ref="D168:D170"/>
    <mergeCell ref="C168:C170"/>
    <mergeCell ref="H168:H170"/>
    <mergeCell ref="G168:G170"/>
    <mergeCell ref="F168:F170"/>
    <mergeCell ref="E168:E170"/>
    <mergeCell ref="B98:B100"/>
    <mergeCell ref="C98:C100"/>
    <mergeCell ref="D98:D100"/>
    <mergeCell ref="B286:B289"/>
    <mergeCell ref="C286:C289"/>
    <mergeCell ref="G166:G167"/>
    <mergeCell ref="H166:H167"/>
    <mergeCell ref="E95:E97"/>
    <mergeCell ref="F95:F97"/>
    <mergeCell ref="G95:G97"/>
    <mergeCell ref="H95:H97"/>
    <mergeCell ref="I95:I97"/>
    <mergeCell ref="G101:G102"/>
    <mergeCell ref="H101:H102"/>
    <mergeCell ref="I101:I102"/>
    <mergeCell ref="B104:B107"/>
    <mergeCell ref="C104:C107"/>
    <mergeCell ref="B111:B113"/>
    <mergeCell ref="C111:C113"/>
    <mergeCell ref="D111:D113"/>
    <mergeCell ref="E111:E113"/>
    <mergeCell ref="F111:F113"/>
    <mergeCell ref="G111:G113"/>
    <mergeCell ref="H111:H113"/>
    <mergeCell ref="I111:I113"/>
    <mergeCell ref="B127:B129"/>
    <mergeCell ref="C127:C129"/>
    <mergeCell ref="D127:D129"/>
    <mergeCell ref="E127:E129"/>
    <mergeCell ref="F127:F129"/>
    <mergeCell ref="G127:G129"/>
    <mergeCell ref="H127:H129"/>
    <mergeCell ref="I127:I129"/>
    <mergeCell ref="C175:C177"/>
    <mergeCell ref="I175:I177"/>
    <mergeCell ref="B271:B273"/>
    <mergeCell ref="C271:C273"/>
    <mergeCell ref="D271:D273"/>
    <mergeCell ref="E271:E273"/>
    <mergeCell ref="F271:F273"/>
    <mergeCell ref="D175:D177"/>
    <mergeCell ref="E175:E177"/>
    <mergeCell ref="F175:F177"/>
    <mergeCell ref="AJ42:AJ45"/>
    <mergeCell ref="O42:O45"/>
    <mergeCell ref="P42:P45"/>
    <mergeCell ref="Q42:Q45"/>
    <mergeCell ref="R42:R45"/>
    <mergeCell ref="S42:S45"/>
    <mergeCell ref="T42:T45"/>
    <mergeCell ref="U42:U45"/>
    <mergeCell ref="V42:V45"/>
    <mergeCell ref="W42:W45"/>
    <mergeCell ref="X42:X45"/>
    <mergeCell ref="AI46:AI49"/>
    <mergeCell ref="AJ46:AJ49"/>
    <mergeCell ref="B46:B49"/>
    <mergeCell ref="C46:C49"/>
    <mergeCell ref="D46:D49"/>
    <mergeCell ref="E46:E49"/>
    <mergeCell ref="F46:F49"/>
    <mergeCell ref="G46:G49"/>
    <mergeCell ref="H46:H49"/>
    <mergeCell ref="I46:I49"/>
    <mergeCell ref="N46:N49"/>
    <mergeCell ref="O46:O49"/>
    <mergeCell ref="P46:P49"/>
    <mergeCell ref="Q46:Q49"/>
    <mergeCell ref="R46:R49"/>
    <mergeCell ref="S46:S49"/>
    <mergeCell ref="T46:T49"/>
    <mergeCell ref="U46:U49"/>
    <mergeCell ref="V46:V49"/>
    <mergeCell ref="W46:W49"/>
    <mergeCell ref="X46:X49"/>
    <mergeCell ref="AH101:AH102"/>
    <mergeCell ref="AE50:AE52"/>
    <mergeCell ref="AJ101:AJ102"/>
    <mergeCell ref="AC42:AC45"/>
    <mergeCell ref="AD42:AD45"/>
    <mergeCell ref="AE42:AE45"/>
    <mergeCell ref="AF42:AF45"/>
    <mergeCell ref="AG42:AG45"/>
    <mergeCell ref="AH42:AH45"/>
    <mergeCell ref="AI42:AI45"/>
    <mergeCell ref="P92:P94"/>
    <mergeCell ref="Q92:Q94"/>
    <mergeCell ref="O101:O102"/>
    <mergeCell ref="P101:P102"/>
    <mergeCell ref="Q101:Q102"/>
    <mergeCell ref="R101:R102"/>
    <mergeCell ref="S101:S102"/>
    <mergeCell ref="T101:T102"/>
    <mergeCell ref="U101:U102"/>
    <mergeCell ref="P98:P100"/>
    <mergeCell ref="N50:N52"/>
    <mergeCell ref="O50:O52"/>
    <mergeCell ref="P50:P52"/>
    <mergeCell ref="Q50:Q52"/>
    <mergeCell ref="R50:R52"/>
    <mergeCell ref="S50:S52"/>
    <mergeCell ref="T50:T52"/>
    <mergeCell ref="U50:U52"/>
    <mergeCell ref="V50:V52"/>
    <mergeCell ref="B69:B71"/>
    <mergeCell ref="C69:C71"/>
    <mergeCell ref="D69:D71"/>
    <mergeCell ref="AJ171:AJ174"/>
    <mergeCell ref="AH171:AH174"/>
    <mergeCell ref="AE101:AE102"/>
    <mergeCell ref="N98:N100"/>
    <mergeCell ref="O98:O100"/>
    <mergeCell ref="N92:N94"/>
    <mergeCell ref="E160:E162"/>
    <mergeCell ref="D160:D162"/>
    <mergeCell ref="C160:C162"/>
    <mergeCell ref="B163:B165"/>
    <mergeCell ref="H157:H159"/>
    <mergeCell ref="I157:I159"/>
    <mergeCell ref="N157:N159"/>
    <mergeCell ref="G163:G165"/>
    <mergeCell ref="F163:F165"/>
    <mergeCell ref="E163:E165"/>
    <mergeCell ref="O163:O165"/>
    <mergeCell ref="B166:B167"/>
    <mergeCell ref="C166:C167"/>
    <mergeCell ref="D166:D167"/>
    <mergeCell ref="E166:E167"/>
    <mergeCell ref="F166:F167"/>
    <mergeCell ref="E92:E94"/>
    <mergeCell ref="F92:F94"/>
    <mergeCell ref="AE92:AE94"/>
    <mergeCell ref="AF92:AF94"/>
    <mergeCell ref="AJ36:AJ38"/>
    <mergeCell ref="B39:B41"/>
    <mergeCell ref="C39:C41"/>
    <mergeCell ref="D39:D41"/>
    <mergeCell ref="E39:E41"/>
    <mergeCell ref="F39:F41"/>
    <mergeCell ref="G39:G41"/>
    <mergeCell ref="H39:H41"/>
    <mergeCell ref="I39:I41"/>
    <mergeCell ref="N39:N41"/>
    <mergeCell ref="O39:O41"/>
    <mergeCell ref="P39:P41"/>
    <mergeCell ref="Q39:Q41"/>
    <mergeCell ref="R39:R41"/>
    <mergeCell ref="S39:S41"/>
    <mergeCell ref="T39:T41"/>
    <mergeCell ref="U39:U41"/>
    <mergeCell ref="V39:V41"/>
    <mergeCell ref="W39:W41"/>
    <mergeCell ref="AG39:AG41"/>
    <mergeCell ref="AH39:AH41"/>
    <mergeCell ref="AI39:AI41"/>
    <mergeCell ref="AJ39:AJ41"/>
    <mergeCell ref="X39:X41"/>
    <mergeCell ref="Y39:Y41"/>
    <mergeCell ref="Z39:Z41"/>
    <mergeCell ref="AA39:AA41"/>
    <mergeCell ref="AB39:AB41"/>
    <mergeCell ref="AC39:AC41"/>
    <mergeCell ref="AD39:AD41"/>
    <mergeCell ref="AE39:AE41"/>
    <mergeCell ref="O36:O38"/>
    <mergeCell ref="AG36:AG38"/>
    <mergeCell ref="AH36:AH38"/>
    <mergeCell ref="AF39:AF41"/>
    <mergeCell ref="AA42:AA45"/>
    <mergeCell ref="AB42:AB45"/>
    <mergeCell ref="AI36:AI38"/>
    <mergeCell ref="AJ30:AJ32"/>
    <mergeCell ref="B33:B35"/>
    <mergeCell ref="C33:C35"/>
    <mergeCell ref="D33:D35"/>
    <mergeCell ref="E33:E35"/>
    <mergeCell ref="F33:F35"/>
    <mergeCell ref="G33:G35"/>
    <mergeCell ref="H33:H35"/>
    <mergeCell ref="I33:I35"/>
    <mergeCell ref="N33:N35"/>
    <mergeCell ref="O33:O35"/>
    <mergeCell ref="P33:P35"/>
    <mergeCell ref="Q33:Q35"/>
    <mergeCell ref="R33:R35"/>
    <mergeCell ref="S33:S35"/>
    <mergeCell ref="T33:T35"/>
    <mergeCell ref="U33:U35"/>
    <mergeCell ref="V33:V35"/>
    <mergeCell ref="W33:W35"/>
    <mergeCell ref="X33:X35"/>
    <mergeCell ref="Y33:Y35"/>
    <mergeCell ref="AI33:AI35"/>
    <mergeCell ref="AJ33:AJ35"/>
    <mergeCell ref="B30:B32"/>
    <mergeCell ref="N30:N32"/>
    <mergeCell ref="O30:O32"/>
    <mergeCell ref="P30:P32"/>
    <mergeCell ref="Q30:Q32"/>
    <mergeCell ref="R30:R32"/>
    <mergeCell ref="S30:S32"/>
    <mergeCell ref="T30:T32"/>
    <mergeCell ref="U30:U32"/>
    <mergeCell ref="V30:V32"/>
    <mergeCell ref="J30:J31"/>
    <mergeCell ref="G30:G32"/>
    <mergeCell ref="AD897:AD899"/>
    <mergeCell ref="AD764:AD766"/>
    <mergeCell ref="AB748:AB751"/>
    <mergeCell ref="AC748:AC751"/>
    <mergeCell ref="AD748:AD751"/>
    <mergeCell ref="Y716:Y718"/>
    <mergeCell ref="Z716:Z718"/>
    <mergeCell ref="W719:W722"/>
    <mergeCell ref="X719:X722"/>
    <mergeCell ref="Y719:Y722"/>
    <mergeCell ref="Z719:Z722"/>
    <mergeCell ref="X716:X718"/>
    <mergeCell ref="W601:W604"/>
    <mergeCell ref="X601:X604"/>
    <mergeCell ref="Z608:Z610"/>
    <mergeCell ref="AA608:AA610"/>
    <mergeCell ref="X829:X831"/>
    <mergeCell ref="Y829:Y831"/>
    <mergeCell ref="Z829:Z831"/>
    <mergeCell ref="AA829:AA831"/>
    <mergeCell ref="AB829:AB831"/>
    <mergeCell ref="AC829:AC831"/>
    <mergeCell ref="AD829:AD831"/>
    <mergeCell ref="X773:X775"/>
    <mergeCell ref="Y773:Y775"/>
    <mergeCell ref="Z773:Z775"/>
    <mergeCell ref="AA773:AA775"/>
    <mergeCell ref="AB773:AB775"/>
    <mergeCell ref="AC773:AC775"/>
    <mergeCell ref="AD773:AD775"/>
    <mergeCell ref="Z779:Z781"/>
    <mergeCell ref="AA779:AA781"/>
    <mergeCell ref="AB779:AB781"/>
    <mergeCell ref="AC779:AC781"/>
    <mergeCell ref="AD779:AD781"/>
    <mergeCell ref="AC613:AC616"/>
    <mergeCell ref="AD613:AD616"/>
    <mergeCell ref="Z620:Z622"/>
    <mergeCell ref="X810:X812"/>
    <mergeCell ref="Y810:Y812"/>
    <mergeCell ref="Z810:Z812"/>
    <mergeCell ref="AA810:AA812"/>
    <mergeCell ref="AB810:AB812"/>
    <mergeCell ref="AC810:AC812"/>
    <mergeCell ref="AD810:AD812"/>
    <mergeCell ref="Y624:Y626"/>
    <mergeCell ref="AE897:AE899"/>
    <mergeCell ref="AF897:AF899"/>
    <mergeCell ref="AG897:AG899"/>
    <mergeCell ref="V761:V763"/>
    <mergeCell ref="AF163:AF165"/>
    <mergeCell ref="AB163:AB165"/>
    <mergeCell ref="AC271:AC273"/>
    <mergeCell ref="AF752:AF754"/>
    <mergeCell ref="AG752:AG754"/>
    <mergeCell ref="V160:V162"/>
    <mergeCell ref="Z160:Z162"/>
    <mergeCell ref="X171:X174"/>
    <mergeCell ref="V168:V170"/>
    <mergeCell ref="W168:W170"/>
    <mergeCell ref="X168:X170"/>
    <mergeCell ref="Y168:Y170"/>
    <mergeCell ref="V166:V167"/>
    <mergeCell ref="W166:W167"/>
    <mergeCell ref="X166:X167"/>
    <mergeCell ref="Y166:Y167"/>
    <mergeCell ref="Z166:Z167"/>
    <mergeCell ref="AG338:AG341"/>
    <mergeCell ref="AA415:AA417"/>
    <mergeCell ref="AB415:AB417"/>
    <mergeCell ref="AC415:AC417"/>
    <mergeCell ref="AG354:AG356"/>
    <mergeCell ref="AG163:AG165"/>
    <mergeCell ref="AE421:AE423"/>
    <mergeCell ref="AF421:AF423"/>
    <mergeCell ref="AG421:AG423"/>
    <mergeCell ref="V405:V407"/>
    <mergeCell ref="W405:W407"/>
    <mergeCell ref="X405:X407"/>
    <mergeCell ref="Y405:Y407"/>
    <mergeCell ref="Y897:Y899"/>
    <mergeCell ref="Z897:Z899"/>
    <mergeCell ref="AA897:AA899"/>
    <mergeCell ref="AB897:AB899"/>
    <mergeCell ref="AC897:AC899"/>
    <mergeCell ref="W897:W899"/>
    <mergeCell ref="Y874:Y877"/>
    <mergeCell ref="Z874:Z877"/>
    <mergeCell ref="AA874:AA877"/>
    <mergeCell ref="AB874:AB877"/>
    <mergeCell ref="AC874:AC877"/>
    <mergeCell ref="X764:X766"/>
    <mergeCell ref="Y764:Y766"/>
    <mergeCell ref="Z764:Z766"/>
    <mergeCell ref="AA764:AA766"/>
    <mergeCell ref="AB764:AB766"/>
    <mergeCell ref="AC764:AC766"/>
    <mergeCell ref="W761:W763"/>
    <mergeCell ref="X761:X763"/>
    <mergeCell ref="Y761:Y763"/>
    <mergeCell ref="Z761:Z763"/>
    <mergeCell ref="AA761:AA763"/>
    <mergeCell ref="AB761:AB763"/>
    <mergeCell ref="AC761:AC763"/>
    <mergeCell ref="Z605:Z607"/>
    <mergeCell ref="AA605:AA607"/>
    <mergeCell ref="AA598:AA600"/>
    <mergeCell ref="AB598:AB600"/>
    <mergeCell ref="X611:X612"/>
    <mergeCell ref="Y611:Y612"/>
    <mergeCell ref="AH897:AH899"/>
    <mergeCell ref="AI897:AI899"/>
    <mergeCell ref="AJ897:AJ899"/>
    <mergeCell ref="X897:X899"/>
    <mergeCell ref="B897:B899"/>
    <mergeCell ref="C897:C899"/>
    <mergeCell ref="D897:D899"/>
    <mergeCell ref="E897:E899"/>
    <mergeCell ref="F897:F899"/>
    <mergeCell ref="G897:G899"/>
    <mergeCell ref="H897:H899"/>
    <mergeCell ref="I897:I899"/>
    <mergeCell ref="N897:N899"/>
    <mergeCell ref="O897:O899"/>
    <mergeCell ref="P897:P899"/>
    <mergeCell ref="Q897:Q899"/>
    <mergeCell ref="R897:R899"/>
    <mergeCell ref="S897:S899"/>
    <mergeCell ref="T897:T899"/>
    <mergeCell ref="U897:U899"/>
    <mergeCell ref="V897:V899"/>
    <mergeCell ref="AJ874:AJ877"/>
    <mergeCell ref="W894:W896"/>
    <mergeCell ref="X894:X896"/>
    <mergeCell ref="Y894:Y896"/>
    <mergeCell ref="Z894:Z896"/>
    <mergeCell ref="AJ878:AJ880"/>
    <mergeCell ref="W878:W880"/>
    <mergeCell ref="X878:X880"/>
    <mergeCell ref="Y878:Y880"/>
    <mergeCell ref="Z878:Z880"/>
    <mergeCell ref="W874:W877"/>
    <mergeCell ref="X874:X877"/>
    <mergeCell ref="AD874:AD877"/>
    <mergeCell ref="AE874:AE877"/>
    <mergeCell ref="AF874:AF877"/>
    <mergeCell ref="AG874:AG877"/>
    <mergeCell ref="AH874:AH877"/>
    <mergeCell ref="AI874:AI877"/>
    <mergeCell ref="Y891:Y893"/>
    <mergeCell ref="Z891:Z893"/>
    <mergeCell ref="AA891:AA893"/>
    <mergeCell ref="AB891:AB893"/>
    <mergeCell ref="AF894:AF896"/>
    <mergeCell ref="AG894:AG896"/>
    <mergeCell ref="AH894:AH896"/>
    <mergeCell ref="B874:B877"/>
    <mergeCell ref="C874:C877"/>
    <mergeCell ref="D874:D877"/>
    <mergeCell ref="E874:E877"/>
    <mergeCell ref="F874:F877"/>
    <mergeCell ref="G874:G877"/>
    <mergeCell ref="H874:H877"/>
    <mergeCell ref="I874:I877"/>
    <mergeCell ref="N874:N877"/>
    <mergeCell ref="O874:O877"/>
    <mergeCell ref="P874:P877"/>
    <mergeCell ref="Q874:Q877"/>
    <mergeCell ref="R874:R877"/>
    <mergeCell ref="S874:S877"/>
    <mergeCell ref="T874:T877"/>
    <mergeCell ref="N881:N883"/>
    <mergeCell ref="N884:N886"/>
    <mergeCell ref="N891:N893"/>
    <mergeCell ref="B752:B754"/>
    <mergeCell ref="C752:C754"/>
    <mergeCell ref="D752:D754"/>
    <mergeCell ref="AJ755:AJ757"/>
    <mergeCell ref="E758:E760"/>
    <mergeCell ref="F758:F760"/>
    <mergeCell ref="G758:G760"/>
    <mergeCell ref="H758:H760"/>
    <mergeCell ref="I758:I760"/>
    <mergeCell ref="N758:N760"/>
    <mergeCell ref="O758:O760"/>
    <mergeCell ref="P758:P760"/>
    <mergeCell ref="Q758:Q760"/>
    <mergeCell ref="R758:R760"/>
    <mergeCell ref="S758:S760"/>
    <mergeCell ref="T758:T760"/>
    <mergeCell ref="U758:U760"/>
    <mergeCell ref="V758:V760"/>
    <mergeCell ref="W758:W760"/>
    <mergeCell ref="X758:X760"/>
    <mergeCell ref="Y758:Y760"/>
    <mergeCell ref="Z758:Z760"/>
    <mergeCell ref="AA758:AA760"/>
    <mergeCell ref="AB758:AB760"/>
    <mergeCell ref="AC758:AC760"/>
    <mergeCell ref="AD758:AD760"/>
    <mergeCell ref="AE758:AE760"/>
    <mergeCell ref="AF758:AF760"/>
    <mergeCell ref="AG758:AG760"/>
    <mergeCell ref="AH758:AH760"/>
    <mergeCell ref="AI758:AI760"/>
    <mergeCell ref="AJ758:AJ760"/>
    <mergeCell ref="AI761:AI763"/>
    <mergeCell ref="AJ761:AJ763"/>
    <mergeCell ref="F761:F763"/>
    <mergeCell ref="G761:G763"/>
    <mergeCell ref="H761:H763"/>
    <mergeCell ref="I761:I763"/>
    <mergeCell ref="AD761:AD763"/>
    <mergeCell ref="AE239:AE241"/>
    <mergeCell ref="AF239:AF241"/>
    <mergeCell ref="AG342:AG344"/>
    <mergeCell ref="AG345:AG347"/>
    <mergeCell ref="AE331:AE333"/>
    <mergeCell ref="AF338:AF341"/>
    <mergeCell ref="AB101:AB102"/>
    <mergeCell ref="AJ752:AJ754"/>
    <mergeCell ref="B755:B757"/>
    <mergeCell ref="C755:C757"/>
    <mergeCell ref="D755:D757"/>
    <mergeCell ref="E755:E757"/>
    <mergeCell ref="F755:F757"/>
    <mergeCell ref="G755:G757"/>
    <mergeCell ref="H755:H757"/>
    <mergeCell ref="I755:I757"/>
    <mergeCell ref="N755:N757"/>
    <mergeCell ref="O755:O757"/>
    <mergeCell ref="P755:P757"/>
    <mergeCell ref="Q755:Q757"/>
    <mergeCell ref="R755:R757"/>
    <mergeCell ref="S755:S757"/>
    <mergeCell ref="T755:T757"/>
    <mergeCell ref="U755:U757"/>
    <mergeCell ref="V755:V757"/>
    <mergeCell ref="W755:W757"/>
    <mergeCell ref="X755:X757"/>
    <mergeCell ref="Y755:Y757"/>
    <mergeCell ref="Z755:Z757"/>
    <mergeCell ref="AA755:AA757"/>
    <mergeCell ref="AC755:AC757"/>
    <mergeCell ref="AD755:AD757"/>
    <mergeCell ref="AE755:AE757"/>
    <mergeCell ref="AF755:AF757"/>
    <mergeCell ref="N752:N754"/>
    <mergeCell ref="AH605:AH607"/>
    <mergeCell ref="AF601:AF604"/>
    <mergeCell ref="AI611:AI612"/>
    <mergeCell ref="AC601:AC604"/>
    <mergeCell ref="O752:O754"/>
    <mergeCell ref="P752:P754"/>
    <mergeCell ref="Q752:Q754"/>
    <mergeCell ref="R752:R754"/>
    <mergeCell ref="S752:S754"/>
    <mergeCell ref="T752:T754"/>
    <mergeCell ref="U752:U754"/>
    <mergeCell ref="V752:V754"/>
    <mergeCell ref="AA752:AA754"/>
    <mergeCell ref="AB752:AB754"/>
    <mergeCell ref="AC752:AC754"/>
    <mergeCell ref="AD752:AD754"/>
    <mergeCell ref="AE752:AE754"/>
    <mergeCell ref="W752:W754"/>
    <mergeCell ref="X752:X754"/>
    <mergeCell ref="Y752:Y754"/>
    <mergeCell ref="Z752:Z754"/>
    <mergeCell ref="V605:V607"/>
    <mergeCell ref="AC605:AC607"/>
    <mergeCell ref="AD605:AD607"/>
    <mergeCell ref="AE605:AE607"/>
    <mergeCell ref="AF605:AF607"/>
    <mergeCell ref="AD608:AD610"/>
    <mergeCell ref="AE608:AE610"/>
    <mergeCell ref="AF608:AF610"/>
    <mergeCell ref="AD18:AD19"/>
    <mergeCell ref="AE18:AE19"/>
    <mergeCell ref="AF18:AF19"/>
    <mergeCell ref="Z18:Z19"/>
    <mergeCell ref="AC20:AC21"/>
    <mergeCell ref="Y18:Y19"/>
    <mergeCell ref="Z22:Z23"/>
    <mergeCell ref="AF20:AF21"/>
    <mergeCell ref="AI15:AI17"/>
    <mergeCell ref="AA46:AA49"/>
    <mergeCell ref="AG605:AG607"/>
    <mergeCell ref="AF33:AF35"/>
    <mergeCell ref="AG33:AG35"/>
    <mergeCell ref="AH33:AH35"/>
    <mergeCell ref="AC46:AC49"/>
    <mergeCell ref="AD46:AD49"/>
    <mergeCell ref="AE46:AE49"/>
    <mergeCell ref="AF46:AF49"/>
    <mergeCell ref="AG46:AG49"/>
    <mergeCell ref="AH46:AH49"/>
    <mergeCell ref="AE104:AE107"/>
    <mergeCell ref="AG101:AG102"/>
    <mergeCell ref="AA104:AA107"/>
    <mergeCell ref="AC53:AC55"/>
    <mergeCell ref="AD53:AD55"/>
    <mergeCell ref="AE53:AE55"/>
    <mergeCell ref="AF53:AF55"/>
    <mergeCell ref="AG53:AG55"/>
    <mergeCell ref="AH53:AH55"/>
    <mergeCell ref="AE72:AE74"/>
    <mergeCell ref="AF72:AF74"/>
    <mergeCell ref="AG72:AG74"/>
    <mergeCell ref="AA50:AA52"/>
    <mergeCell ref="AC69:AC71"/>
    <mergeCell ref="AD69:AD71"/>
    <mergeCell ref="AE69:AE71"/>
    <mergeCell ref="AF69:AF71"/>
    <mergeCell ref="AG69:AG71"/>
    <mergeCell ref="AH69:AH71"/>
    <mergeCell ref="AI104:AI107"/>
    <mergeCell ref="AE108:AE110"/>
    <mergeCell ref="AF108:AF110"/>
    <mergeCell ref="AI160:AI162"/>
    <mergeCell ref="AI163:AI165"/>
    <mergeCell ref="AF160:AF162"/>
    <mergeCell ref="AB111:AB113"/>
    <mergeCell ref="AF95:AF97"/>
    <mergeCell ref="AG95:AG97"/>
    <mergeCell ref="AH95:AH97"/>
    <mergeCell ref="AD92:AD94"/>
    <mergeCell ref="AG92:AG94"/>
    <mergeCell ref="AH92:AH94"/>
    <mergeCell ref="AD163:AD165"/>
    <mergeCell ref="AC163:AC165"/>
    <mergeCell ref="AA171:AA174"/>
    <mergeCell ref="AB171:AB174"/>
    <mergeCell ref="AG171:AG174"/>
    <mergeCell ref="AE171:AE174"/>
    <mergeCell ref="AB168:AB170"/>
    <mergeCell ref="AG160:AG162"/>
    <mergeCell ref="AH160:AH162"/>
    <mergeCell ref="AA160:AA162"/>
    <mergeCell ref="AC171:AC174"/>
    <mergeCell ref="AD171:AD174"/>
    <mergeCell ref="AB24:AB27"/>
    <mergeCell ref="AC24:AC27"/>
    <mergeCell ref="AD24:AD27"/>
    <mergeCell ref="Y24:Y27"/>
    <mergeCell ref="W28:W29"/>
    <mergeCell ref="X28:X29"/>
    <mergeCell ref="Y28:Y29"/>
    <mergeCell ref="AH157:AH159"/>
    <mergeCell ref="AG157:AG159"/>
    <mergeCell ref="Z157:Z159"/>
    <mergeCell ref="AA157:AA159"/>
    <mergeCell ref="AB157:AB159"/>
    <mergeCell ref="AC157:AC159"/>
    <mergeCell ref="AD157:AD159"/>
    <mergeCell ref="AE157:AE159"/>
    <mergeCell ref="AF157:AF159"/>
    <mergeCell ref="Y30:Y32"/>
    <mergeCell ref="Z30:Z32"/>
    <mergeCell ref="AA30:AA32"/>
    <mergeCell ref="AB30:AB32"/>
    <mergeCell ref="AC30:AC32"/>
    <mergeCell ref="AD30:AD32"/>
    <mergeCell ref="AE30:AE32"/>
    <mergeCell ref="AF30:AF32"/>
    <mergeCell ref="AG30:AG32"/>
    <mergeCell ref="AH30:AH32"/>
    <mergeCell ref="AA33:AA35"/>
    <mergeCell ref="AB33:AB35"/>
    <mergeCell ref="AC33:AC35"/>
    <mergeCell ref="AD33:AD35"/>
    <mergeCell ref="AE33:AE35"/>
    <mergeCell ref="K25:K27"/>
    <mergeCell ref="L25:L27"/>
    <mergeCell ref="M25:M27"/>
    <mergeCell ref="U24:U27"/>
    <mergeCell ref="W24:W27"/>
    <mergeCell ref="X24:X27"/>
    <mergeCell ref="AC50:AC52"/>
    <mergeCell ref="AD50:AD52"/>
    <mergeCell ref="Y124:Y126"/>
    <mergeCell ref="Z124:Z126"/>
    <mergeCell ref="Y50:Y52"/>
    <mergeCell ref="X53:X55"/>
    <mergeCell ref="Y101:Y102"/>
    <mergeCell ref="AC111:AC113"/>
    <mergeCell ref="AD111:AD113"/>
    <mergeCell ref="AA75:AA77"/>
    <mergeCell ref="AB75:AB77"/>
    <mergeCell ref="AC75:AC77"/>
    <mergeCell ref="AD75:AD77"/>
    <mergeCell ref="B24:B29"/>
    <mergeCell ref="C24:C29"/>
    <mergeCell ref="D24:D29"/>
    <mergeCell ref="E24:E29"/>
    <mergeCell ref="G24:G29"/>
    <mergeCell ref="H24:H29"/>
    <mergeCell ref="I24:I29"/>
    <mergeCell ref="N24:N29"/>
    <mergeCell ref="O24:O29"/>
    <mergeCell ref="F28:F29"/>
    <mergeCell ref="F24:F27"/>
    <mergeCell ref="X20:X21"/>
    <mergeCell ref="B18:B23"/>
    <mergeCell ref="C18:C23"/>
    <mergeCell ref="D18:D23"/>
    <mergeCell ref="E18:E23"/>
    <mergeCell ref="F20:F21"/>
    <mergeCell ref="J25:J27"/>
    <mergeCell ref="B15:B17"/>
    <mergeCell ref="C15:C17"/>
    <mergeCell ref="D15:D17"/>
    <mergeCell ref="E15:E17"/>
    <mergeCell ref="G15:G17"/>
    <mergeCell ref="H15:H17"/>
    <mergeCell ref="I15:I17"/>
    <mergeCell ref="N15:N17"/>
    <mergeCell ref="F18:F19"/>
    <mergeCell ref="W18:W19"/>
    <mergeCell ref="X18:X19"/>
    <mergeCell ref="W22:W23"/>
    <mergeCell ref="X22:X23"/>
    <mergeCell ref="V22:V23"/>
    <mergeCell ref="G18:G23"/>
    <mergeCell ref="Q18:Q23"/>
    <mergeCell ref="H18:H23"/>
    <mergeCell ref="V24:V27"/>
    <mergeCell ref="AJ9:AJ14"/>
    <mergeCell ref="AI9:AI14"/>
    <mergeCell ref="AA9:AA14"/>
    <mergeCell ref="F13:F14"/>
    <mergeCell ref="AJ5:AJ6"/>
    <mergeCell ref="P5:P6"/>
    <mergeCell ref="Q5:Q6"/>
    <mergeCell ref="R5:R6"/>
    <mergeCell ref="AC5:AC6"/>
    <mergeCell ref="AG5:AG6"/>
    <mergeCell ref="N5:N6"/>
    <mergeCell ref="AH9:AH14"/>
    <mergeCell ref="AG9:AG14"/>
    <mergeCell ref="R9:R14"/>
    <mergeCell ref="S9:S14"/>
    <mergeCell ref="T9:T14"/>
    <mergeCell ref="U9:U14"/>
    <mergeCell ref="V9:V14"/>
    <mergeCell ref="AB9:AB14"/>
    <mergeCell ref="AC9:AC14"/>
    <mergeCell ref="AD9:AD14"/>
    <mergeCell ref="AE9:AE14"/>
    <mergeCell ref="AF9:AF14"/>
    <mergeCell ref="W9:W14"/>
    <mergeCell ref="X9:X14"/>
    <mergeCell ref="AA20:AA21"/>
    <mergeCell ref="AJ18:AJ23"/>
    <mergeCell ref="AH18:AH23"/>
    <mergeCell ref="AG18:AG23"/>
    <mergeCell ref="AI18:AI23"/>
    <mergeCell ref="AG15:AG17"/>
    <mergeCell ref="AH15:AH17"/>
    <mergeCell ref="AA18:AA19"/>
    <mergeCell ref="O15:O17"/>
    <mergeCell ref="V18:V19"/>
    <mergeCell ref="Y22:Y23"/>
    <mergeCell ref="I18:I23"/>
    <mergeCell ref="Y20:Y21"/>
    <mergeCell ref="Z20:Z21"/>
    <mergeCell ref="R18:R23"/>
    <mergeCell ref="T18:T23"/>
    <mergeCell ref="Q15:Q17"/>
    <mergeCell ref="R15:R17"/>
    <mergeCell ref="S15:S17"/>
    <mergeCell ref="T15:T17"/>
    <mergeCell ref="U15:U17"/>
    <mergeCell ref="AB22:AB23"/>
    <mergeCell ref="P15:P17"/>
    <mergeCell ref="P18:P23"/>
    <mergeCell ref="AC22:AC23"/>
    <mergeCell ref="AF22:AF23"/>
    <mergeCell ref="AD22:AD23"/>
    <mergeCell ref="AE22:AE23"/>
    <mergeCell ref="U18:U19"/>
    <mergeCell ref="N18:N23"/>
    <mergeCell ref="O18:O23"/>
    <mergeCell ref="AA22:AA23"/>
    <mergeCell ref="F22:F23"/>
    <mergeCell ref="S18:S23"/>
    <mergeCell ref="U20:U21"/>
    <mergeCell ref="V20:V21"/>
    <mergeCell ref="W20:W21"/>
    <mergeCell ref="U22:U23"/>
    <mergeCell ref="AC18:AC19"/>
    <mergeCell ref="N9:N14"/>
    <mergeCell ref="O9:O14"/>
    <mergeCell ref="P9:P14"/>
    <mergeCell ref="Q9:Q14"/>
    <mergeCell ref="X450:X452"/>
    <mergeCell ref="X447:X449"/>
    <mergeCell ref="Y447:Y449"/>
    <mergeCell ref="Z447:Z449"/>
    <mergeCell ref="Z290:Z292"/>
    <mergeCell ref="Z283:Z285"/>
    <mergeCell ref="W280:W282"/>
    <mergeCell ref="X399:X401"/>
    <mergeCell ref="Y399:Y401"/>
    <mergeCell ref="Z399:Z401"/>
    <mergeCell ref="W236:W238"/>
    <mergeCell ref="X415:X417"/>
    <mergeCell ref="Y415:Y417"/>
    <mergeCell ref="Z450:Z452"/>
    <mergeCell ref="X204:X206"/>
    <mergeCell ref="Y204:Y206"/>
    <mergeCell ref="Z204:Z206"/>
    <mergeCell ref="Z213:Z215"/>
    <mergeCell ref="Z415:Z417"/>
    <mergeCell ref="Z438:Z440"/>
    <mergeCell ref="W290:W292"/>
    <mergeCell ref="X290:X292"/>
    <mergeCell ref="Y290:Y292"/>
    <mergeCell ref="W286:W289"/>
    <mergeCell ref="X236:X238"/>
    <mergeCell ref="Y271:Y273"/>
    <mergeCell ref="Z271:Z273"/>
    <mergeCell ref="X280:X282"/>
    <mergeCell ref="Y280:Y282"/>
    <mergeCell ref="Z280:Z282"/>
    <mergeCell ref="W283:W285"/>
    <mergeCell ref="X283:X285"/>
    <mergeCell ref="W160:W162"/>
    <mergeCell ref="X160:X162"/>
    <mergeCell ref="Y160:Y162"/>
    <mergeCell ref="Z168:Z170"/>
    <mergeCell ref="Z171:Z174"/>
    <mergeCell ref="W171:W174"/>
    <mergeCell ref="W101:W102"/>
    <mergeCell ref="X101:X102"/>
    <mergeCell ref="Y171:Y174"/>
    <mergeCell ref="X124:X126"/>
    <mergeCell ref="P24:P29"/>
    <mergeCell ref="Q24:Q29"/>
    <mergeCell ref="R24:R29"/>
    <mergeCell ref="S24:S29"/>
    <mergeCell ref="T24:T29"/>
    <mergeCell ref="Q175:Q177"/>
    <mergeCell ref="R175:R177"/>
    <mergeCell ref="S175:S177"/>
    <mergeCell ref="P160:P162"/>
    <mergeCell ref="N171:N174"/>
    <mergeCell ref="V280:V282"/>
    <mergeCell ref="N286:N289"/>
    <mergeCell ref="O286:O289"/>
    <mergeCell ref="P286:P289"/>
    <mergeCell ref="V286:V289"/>
    <mergeCell ref="U283:U285"/>
    <mergeCell ref="W200:W203"/>
    <mergeCell ref="X200:X203"/>
    <mergeCell ref="AA98:AA100"/>
    <mergeCell ref="AB98:AB100"/>
    <mergeCell ref="B3:AI3"/>
    <mergeCell ref="AH5:AH6"/>
    <mergeCell ref="AI5:AI6"/>
    <mergeCell ref="U5:U6"/>
    <mergeCell ref="V5:AA5"/>
    <mergeCell ref="AB5:AB6"/>
    <mergeCell ref="J5:M5"/>
    <mergeCell ref="O5:O6"/>
    <mergeCell ref="S5:S6"/>
    <mergeCell ref="T5:T6"/>
    <mergeCell ref="G5:G6"/>
    <mergeCell ref="H5:H6"/>
    <mergeCell ref="I5:I6"/>
    <mergeCell ref="Y9:Y14"/>
    <mergeCell ref="Z9:Z14"/>
    <mergeCell ref="F9:F10"/>
    <mergeCell ref="F11:F12"/>
    <mergeCell ref="B5:B6"/>
    <mergeCell ref="C5:C6"/>
    <mergeCell ref="D5:D6"/>
    <mergeCell ref="E5:E6"/>
    <mergeCell ref="F5:F6"/>
    <mergeCell ref="AD5:AF5"/>
    <mergeCell ref="V157:V159"/>
    <mergeCell ref="W157:W159"/>
    <mergeCell ref="X157:X159"/>
    <mergeCell ref="Y157:Y159"/>
    <mergeCell ref="X92:X94"/>
    <mergeCell ref="Y92:Y94"/>
    <mergeCell ref="Z92:Z94"/>
    <mergeCell ref="V98:V100"/>
    <mergeCell ref="W98:W100"/>
    <mergeCell ref="X98:X100"/>
    <mergeCell ref="Y98:Y100"/>
    <mergeCell ref="Z98:Z100"/>
    <mergeCell ref="V108:V110"/>
    <mergeCell ref="W108:W110"/>
    <mergeCell ref="Z95:Z97"/>
    <mergeCell ref="Y95:Y97"/>
    <mergeCell ref="W124:W126"/>
    <mergeCell ref="V127:V129"/>
    <mergeCell ref="W92:W94"/>
    <mergeCell ref="Y114:Y117"/>
    <mergeCell ref="Z114:Z117"/>
    <mergeCell ref="X127:X129"/>
    <mergeCell ref="Y127:Y129"/>
    <mergeCell ref="V124:V126"/>
    <mergeCell ref="X153:X156"/>
    <mergeCell ref="Y153:Y156"/>
    <mergeCell ref="Z153:Z156"/>
    <mergeCell ref="AE98:AE100"/>
    <mergeCell ref="AF98:AF100"/>
    <mergeCell ref="AC95:AC97"/>
    <mergeCell ref="AI95:AI97"/>
    <mergeCell ref="Z101:Z102"/>
    <mergeCell ref="B9:B14"/>
    <mergeCell ref="C9:C14"/>
    <mergeCell ref="D9:D14"/>
    <mergeCell ref="E9:E14"/>
    <mergeCell ref="G9:G14"/>
    <mergeCell ref="H9:H14"/>
    <mergeCell ref="I9:I14"/>
    <mergeCell ref="AG56:AG58"/>
    <mergeCell ref="AH56:AH58"/>
    <mergeCell ref="W69:W71"/>
    <mergeCell ref="X69:X71"/>
    <mergeCell ref="AA69:AA71"/>
    <mergeCell ref="AB69:AB71"/>
    <mergeCell ref="R85:R87"/>
    <mergeCell ref="AH72:AH74"/>
    <mergeCell ref="X75:X77"/>
    <mergeCell ref="Y75:Y77"/>
    <mergeCell ref="Z75:Z77"/>
    <mergeCell ref="AD85:AD87"/>
    <mergeCell ref="AE85:AE87"/>
    <mergeCell ref="U92:U94"/>
    <mergeCell ref="V92:V94"/>
    <mergeCell ref="AA24:AA27"/>
    <mergeCell ref="AI30:AI32"/>
    <mergeCell ref="AJ15:AJ17"/>
    <mergeCell ref="Z24:Z27"/>
    <mergeCell ref="AB18:AB19"/>
    <mergeCell ref="AB20:AB21"/>
    <mergeCell ref="AC160:AC162"/>
    <mergeCell ref="AD160:AD162"/>
    <mergeCell ref="AE160:AE162"/>
    <mergeCell ref="AI168:AI170"/>
    <mergeCell ref="AI171:AI174"/>
    <mergeCell ref="AJ166:AJ167"/>
    <mergeCell ref="AJ163:AJ165"/>
    <mergeCell ref="AJ98:AJ100"/>
    <mergeCell ref="AG98:AG100"/>
    <mergeCell ref="AH98:AH100"/>
    <mergeCell ref="AI98:AI100"/>
    <mergeCell ref="AE95:AE97"/>
    <mergeCell ref="AC98:AC100"/>
    <mergeCell ref="AD98:AD100"/>
    <mergeCell ref="AI157:AI159"/>
    <mergeCell ref="AJ157:AJ159"/>
    <mergeCell ref="AE24:AE27"/>
    <mergeCell ref="AJ92:AJ94"/>
    <mergeCell ref="W95:W97"/>
    <mergeCell ref="AA36:AA38"/>
    <mergeCell ref="AB36:AB38"/>
    <mergeCell ref="AC36:AC38"/>
    <mergeCell ref="AE28:AE29"/>
    <mergeCell ref="AF28:AF29"/>
    <mergeCell ref="AD20:AD21"/>
    <mergeCell ref="AE20:AE21"/>
    <mergeCell ref="AG24:AG29"/>
    <mergeCell ref="AH24:AH29"/>
    <mergeCell ref="AI92:AI94"/>
    <mergeCell ref="AC92:AC94"/>
    <mergeCell ref="AJ95:AJ97"/>
    <mergeCell ref="Y53:Y55"/>
    <mergeCell ref="Z53:Z55"/>
    <mergeCell ref="AA53:AA55"/>
    <mergeCell ref="AB53:AB55"/>
    <mergeCell ref="AD95:AD97"/>
    <mergeCell ref="W50:W52"/>
    <mergeCell ref="X50:X52"/>
    <mergeCell ref="AF24:AF27"/>
    <mergeCell ref="W30:W32"/>
    <mergeCell ref="X30:X32"/>
    <mergeCell ref="AJ24:AJ29"/>
    <mergeCell ref="AI24:AI29"/>
    <mergeCell ref="U28:U29"/>
    <mergeCell ref="V28:V29"/>
    <mergeCell ref="Z28:Z29"/>
    <mergeCell ref="Z33:Z35"/>
    <mergeCell ref="Z50:Z52"/>
    <mergeCell ref="U36:U38"/>
    <mergeCell ref="V36:V38"/>
    <mergeCell ref="Y46:Y49"/>
    <mergeCell ref="Z46:Z49"/>
    <mergeCell ref="W36:W38"/>
    <mergeCell ref="X36:X38"/>
    <mergeCell ref="AD36:AD38"/>
    <mergeCell ref="AE36:AE38"/>
    <mergeCell ref="AF36:AF38"/>
    <mergeCell ref="P36:P38"/>
    <mergeCell ref="Q36:Q38"/>
    <mergeCell ref="R36:R38"/>
    <mergeCell ref="S36:S38"/>
    <mergeCell ref="T36:T38"/>
    <mergeCell ref="O92:O94"/>
    <mergeCell ref="AA95:AA97"/>
    <mergeCell ref="AB95:AB97"/>
    <mergeCell ref="AA92:AA94"/>
    <mergeCell ref="AB92:AB94"/>
    <mergeCell ref="R92:R94"/>
    <mergeCell ref="S92:S94"/>
    <mergeCell ref="AB46:AB49"/>
    <mergeCell ref="T92:T94"/>
    <mergeCell ref="AA56:AA58"/>
    <mergeCell ref="AB56:AB58"/>
    <mergeCell ref="O69:O71"/>
    <mergeCell ref="P69:P71"/>
    <mergeCell ref="Q69:Q71"/>
    <mergeCell ref="R69:R71"/>
    <mergeCell ref="S69:S71"/>
    <mergeCell ref="T69:T71"/>
    <mergeCell ref="U69:U71"/>
    <mergeCell ref="V69:V71"/>
    <mergeCell ref="Y69:Y71"/>
    <mergeCell ref="Z69:Z71"/>
    <mergeCell ref="AC56:AC58"/>
    <mergeCell ref="AD56:AD58"/>
    <mergeCell ref="AE56:AE58"/>
    <mergeCell ref="AF56:AF58"/>
    <mergeCell ref="AA28:AA29"/>
    <mergeCell ref="AB28:AB29"/>
    <mergeCell ref="AC28:AC29"/>
    <mergeCell ref="AD28:AD29"/>
    <mergeCell ref="Y36:Y38"/>
    <mergeCell ref="Z36:Z38"/>
    <mergeCell ref="Y42:Y45"/>
    <mergeCell ref="Z42:Z45"/>
    <mergeCell ref="X95:X97"/>
    <mergeCell ref="AB50:AB52"/>
    <mergeCell ref="AH163:AH165"/>
    <mergeCell ref="AF171:AF174"/>
    <mergeCell ref="AE168:AE170"/>
    <mergeCell ref="AF168:AF170"/>
    <mergeCell ref="AH166:AH167"/>
    <mergeCell ref="AA168:AA170"/>
    <mergeCell ref="AG168:AG170"/>
    <mergeCell ref="AH168:AH170"/>
    <mergeCell ref="Z163:Z165"/>
    <mergeCell ref="AC168:AC170"/>
    <mergeCell ref="AD168:AD170"/>
    <mergeCell ref="X271:X273"/>
    <mergeCell ref="T286:T289"/>
    <mergeCell ref="U286:U289"/>
    <mergeCell ref="Z277:Z279"/>
    <mergeCell ref="AA277:AA279"/>
    <mergeCell ref="AA290:AA292"/>
    <mergeCell ref="AB290:AB292"/>
    <mergeCell ref="AC290:AC292"/>
    <mergeCell ref="X286:X289"/>
    <mergeCell ref="AC181:AC184"/>
    <mergeCell ref="Z274:Z276"/>
    <mergeCell ref="AA271:AA273"/>
    <mergeCell ref="AA185:AA187"/>
    <mergeCell ref="AB185:AB187"/>
    <mergeCell ref="AC185:AC187"/>
    <mergeCell ref="AH185:AH187"/>
    <mergeCell ref="U302:U304"/>
    <mergeCell ref="V302:V304"/>
    <mergeCell ref="T399:T401"/>
    <mergeCell ref="U399:U401"/>
    <mergeCell ref="V399:V401"/>
    <mergeCell ref="W399:W401"/>
    <mergeCell ref="AA399:AA401"/>
    <mergeCell ref="AB399:AB401"/>
    <mergeCell ref="AC399:AC401"/>
    <mergeCell ref="AD399:AD401"/>
    <mergeCell ref="AE399:AE401"/>
    <mergeCell ref="AF399:AF401"/>
    <mergeCell ref="AD268:AD270"/>
    <mergeCell ref="AH399:AH401"/>
    <mergeCell ref="W274:W276"/>
    <mergeCell ref="Y258:Y260"/>
    <mergeCell ref="Z258:Z260"/>
    <mergeCell ref="AA258:AA260"/>
    <mergeCell ref="AB258:AB260"/>
    <mergeCell ref="AG249:AG251"/>
    <mergeCell ref="AC366:AC368"/>
    <mergeCell ref="AE366:AE368"/>
    <mergeCell ref="AF366:AF368"/>
    <mergeCell ref="AG366:AG368"/>
    <mergeCell ref="AA363:AA365"/>
    <mergeCell ref="AB363:AB365"/>
    <mergeCell ref="AC363:AC365"/>
    <mergeCell ref="AD363:AD365"/>
    <mergeCell ref="V331:V333"/>
    <mergeCell ref="AG399:AG401"/>
    <mergeCell ref="AB345:AB347"/>
    <mergeCell ref="T331:T333"/>
    <mergeCell ref="U331:U333"/>
    <mergeCell ref="AC345:AC347"/>
    <mergeCell ref="AD345:AD347"/>
    <mergeCell ref="AE345:AE347"/>
    <mergeCell ref="AH220:AH222"/>
    <mergeCell ref="V891:V893"/>
    <mergeCell ref="U884:U886"/>
    <mergeCell ref="AF891:AF893"/>
    <mergeCell ref="AG891:AG893"/>
    <mergeCell ref="U878:U880"/>
    <mergeCell ref="V878:V880"/>
    <mergeCell ref="X891:X893"/>
    <mergeCell ref="W204:W206"/>
    <mergeCell ref="AF207:AF209"/>
    <mergeCell ref="AG207:AG209"/>
    <mergeCell ref="AH207:AH209"/>
    <mergeCell ref="AI207:AI209"/>
    <mergeCell ref="AE210:AE212"/>
    <mergeCell ref="AF210:AF212"/>
    <mergeCell ref="AG210:AG212"/>
    <mergeCell ref="AH210:AH212"/>
    <mergeCell ref="AI210:AI212"/>
    <mergeCell ref="AA450:AA452"/>
    <mergeCell ref="AB450:AB452"/>
    <mergeCell ref="AC450:AC452"/>
    <mergeCell ref="AD450:AD452"/>
    <mergeCell ref="AE450:AE452"/>
    <mergeCell ref="AF450:AF452"/>
    <mergeCell ref="AC462:AC465"/>
    <mergeCell ref="AG884:AG886"/>
    <mergeCell ref="AH884:AH886"/>
    <mergeCell ref="AI884:AI886"/>
    <mergeCell ref="V884:V886"/>
    <mergeCell ref="W884:W886"/>
    <mergeCell ref="X884:X886"/>
    <mergeCell ref="AA878:AA880"/>
    <mergeCell ref="AB878:AB880"/>
    <mergeCell ref="AC878:AC880"/>
    <mergeCell ref="AD878:AD880"/>
    <mergeCell ref="AE878:AE880"/>
    <mergeCell ref="AF878:AF880"/>
    <mergeCell ref="AG878:AG880"/>
    <mergeCell ref="AH878:AH880"/>
    <mergeCell ref="AG450:AG452"/>
    <mergeCell ref="AA447:AA449"/>
    <mergeCell ref="AB447:AB449"/>
    <mergeCell ref="AH752:AH754"/>
    <mergeCell ref="AI752:AI754"/>
    <mergeCell ref="AG755:AG757"/>
    <mergeCell ref="AH755:AH757"/>
    <mergeCell ref="AI755:AI757"/>
    <mergeCell ref="AB755:AB757"/>
    <mergeCell ref="V874:V877"/>
    <mergeCell ref="V764:V766"/>
    <mergeCell ref="W764:W766"/>
    <mergeCell ref="AI605:AI607"/>
    <mergeCell ref="AE601:AE604"/>
    <mergeCell ref="W277:W279"/>
    <mergeCell ref="X277:X279"/>
    <mergeCell ref="Y277:Y279"/>
    <mergeCell ref="U290:U292"/>
    <mergeCell ref="V290:V292"/>
    <mergeCell ref="AI280:AI282"/>
    <mergeCell ref="Z249:Z251"/>
    <mergeCell ref="AA249:AA251"/>
    <mergeCell ref="AB239:AB241"/>
    <mergeCell ref="AC239:AC241"/>
    <mergeCell ref="AF249:AF251"/>
    <mergeCell ref="AD239:AD241"/>
    <mergeCell ref="P891:P893"/>
    <mergeCell ref="Q891:Q893"/>
    <mergeCell ref="R891:R893"/>
    <mergeCell ref="S891:S893"/>
    <mergeCell ref="T891:T893"/>
    <mergeCell ref="U891:U893"/>
    <mergeCell ref="AA887:AA890"/>
    <mergeCell ref="AE891:AE893"/>
    <mergeCell ref="AH891:AH893"/>
    <mergeCell ref="AB887:AB890"/>
    <mergeCell ref="AC887:AC890"/>
    <mergeCell ref="AD887:AD890"/>
    <mergeCell ref="AE887:AE890"/>
    <mergeCell ref="AI887:AI890"/>
    <mergeCell ref="N204:N206"/>
    <mergeCell ref="O204:O206"/>
    <mergeCell ref="P204:P206"/>
    <mergeCell ref="Q204:Q206"/>
    <mergeCell ref="R204:R206"/>
    <mergeCell ref="S204:S206"/>
    <mergeCell ref="T204:T206"/>
    <mergeCell ref="E752:E754"/>
    <mergeCell ref="F752:F754"/>
    <mergeCell ref="G752:G754"/>
    <mergeCell ref="H752:H754"/>
    <mergeCell ref="I752:I754"/>
    <mergeCell ref="G849:G851"/>
    <mergeCell ref="B832:B835"/>
    <mergeCell ref="C832:C835"/>
    <mergeCell ref="D832:D835"/>
    <mergeCell ref="E832:E835"/>
    <mergeCell ref="F832:F835"/>
    <mergeCell ref="G832:G835"/>
    <mergeCell ref="B836:B838"/>
    <mergeCell ref="C836:C838"/>
    <mergeCell ref="D836:D838"/>
    <mergeCell ref="E836:E838"/>
    <mergeCell ref="F836:F838"/>
    <mergeCell ref="G836:G838"/>
    <mergeCell ref="D881:D883"/>
    <mergeCell ref="F881:F883"/>
    <mergeCell ref="G881:G883"/>
    <mergeCell ref="H881:H883"/>
    <mergeCell ref="I881:I883"/>
    <mergeCell ref="AI891:AI893"/>
    <mergeCell ref="O884:O886"/>
    <mergeCell ref="P884:P886"/>
    <mergeCell ref="U881:U883"/>
    <mergeCell ref="V881:V883"/>
    <mergeCell ref="B207:B209"/>
    <mergeCell ref="C207:C209"/>
    <mergeCell ref="N207:N209"/>
    <mergeCell ref="O207:O209"/>
    <mergeCell ref="P207:P209"/>
    <mergeCell ref="Q207:Q209"/>
    <mergeCell ref="R207:R209"/>
    <mergeCell ref="S207:S209"/>
    <mergeCell ref="T207:T209"/>
    <mergeCell ref="U207:U209"/>
    <mergeCell ref="AD462:AD465"/>
    <mergeCell ref="AE462:AE465"/>
    <mergeCell ref="AF462:AF465"/>
    <mergeCell ref="AG462:AG465"/>
    <mergeCell ref="AI878:AI880"/>
    <mergeCell ref="AJ894:AJ896"/>
    <mergeCell ref="B878:B880"/>
    <mergeCell ref="C878:C880"/>
    <mergeCell ref="D878:D880"/>
    <mergeCell ref="E878:E880"/>
    <mergeCell ref="F878:F880"/>
    <mergeCell ref="G878:G880"/>
    <mergeCell ref="H878:H880"/>
    <mergeCell ref="I878:I880"/>
    <mergeCell ref="N878:N880"/>
    <mergeCell ref="O878:O880"/>
    <mergeCell ref="P878:P880"/>
    <mergeCell ref="Q878:Q880"/>
    <mergeCell ref="R878:R880"/>
    <mergeCell ref="S878:S880"/>
    <mergeCell ref="T878:T880"/>
    <mergeCell ref="AA894:AA896"/>
    <mergeCell ref="AB894:AB896"/>
    <mergeCell ref="AC894:AC896"/>
    <mergeCell ref="AD894:AD896"/>
    <mergeCell ref="AE894:AE896"/>
    <mergeCell ref="I891:I893"/>
    <mergeCell ref="E881:E883"/>
    <mergeCell ref="AJ881:AJ883"/>
    <mergeCell ref="W881:W883"/>
    <mergeCell ref="X881:X883"/>
    <mergeCell ref="Y881:Y883"/>
    <mergeCell ref="Z881:Z883"/>
    <mergeCell ref="AA881:AA883"/>
    <mergeCell ref="AB881:AB883"/>
    <mergeCell ref="I884:I886"/>
    <mergeCell ref="AJ891:AJ893"/>
    <mergeCell ref="W891:W893"/>
    <mergeCell ref="AJ884:AJ886"/>
    <mergeCell ref="AA884:AA886"/>
    <mergeCell ref="AB884:AB886"/>
    <mergeCell ref="AC884:AC886"/>
    <mergeCell ref="AD884:AD886"/>
    <mergeCell ref="AE884:AE886"/>
    <mergeCell ref="AF884:AF886"/>
    <mergeCell ref="AC891:AC893"/>
    <mergeCell ref="AD891:AD893"/>
    <mergeCell ref="AF887:AF890"/>
    <mergeCell ref="AG887:AG890"/>
    <mergeCell ref="AH887:AH890"/>
    <mergeCell ref="AJ887:AJ890"/>
    <mergeCell ref="Y884:Y886"/>
    <mergeCell ref="Z884:Z886"/>
    <mergeCell ref="AI894:AI896"/>
    <mergeCell ref="R884:R886"/>
    <mergeCell ref="S884:S886"/>
    <mergeCell ref="T884:T886"/>
    <mergeCell ref="Y887:Y890"/>
    <mergeCell ref="Z887:Z890"/>
    <mergeCell ref="AC881:AC883"/>
    <mergeCell ref="AD881:AD883"/>
    <mergeCell ref="AE881:AE883"/>
    <mergeCell ref="AF881:AF883"/>
    <mergeCell ref="AG881:AG883"/>
    <mergeCell ref="AH881:AH883"/>
    <mergeCell ref="AI881:AI883"/>
    <mergeCell ref="B881:B883"/>
    <mergeCell ref="C881:C883"/>
    <mergeCell ref="O891:O893"/>
    <mergeCell ref="B894:B896"/>
    <mergeCell ref="C894:C896"/>
    <mergeCell ref="D894:D896"/>
    <mergeCell ref="E894:E896"/>
    <mergeCell ref="F894:F896"/>
    <mergeCell ref="G894:G896"/>
    <mergeCell ref="H894:H896"/>
    <mergeCell ref="E884:E886"/>
    <mergeCell ref="F884:F886"/>
    <mergeCell ref="B887:B890"/>
    <mergeCell ref="C887:C890"/>
    <mergeCell ref="D887:D890"/>
    <mergeCell ref="E887:E890"/>
    <mergeCell ref="F887:F890"/>
    <mergeCell ref="G887:G890"/>
    <mergeCell ref="H887:H890"/>
    <mergeCell ref="I887:I890"/>
    <mergeCell ref="N887:N890"/>
    <mergeCell ref="O887:O890"/>
    <mergeCell ref="P887:P890"/>
    <mergeCell ref="Q887:Q890"/>
    <mergeCell ref="R887:R890"/>
    <mergeCell ref="S887:S890"/>
    <mergeCell ref="T887:T890"/>
    <mergeCell ref="U887:U890"/>
    <mergeCell ref="V887:V890"/>
    <mergeCell ref="W887:W890"/>
    <mergeCell ref="X887:X890"/>
    <mergeCell ref="N95:N97"/>
    <mergeCell ref="O95:O97"/>
    <mergeCell ref="P95:P97"/>
    <mergeCell ref="Q95:Q97"/>
    <mergeCell ref="R95:R97"/>
    <mergeCell ref="S95:S97"/>
    <mergeCell ref="T95:T97"/>
    <mergeCell ref="U95:U97"/>
    <mergeCell ref="V95:V97"/>
    <mergeCell ref="T450:T452"/>
    <mergeCell ref="U450:U452"/>
    <mergeCell ref="V450:V452"/>
    <mergeCell ref="V104:V107"/>
    <mergeCell ref="V101:V102"/>
    <mergeCell ref="Q98:Q100"/>
    <mergeCell ref="R98:R100"/>
    <mergeCell ref="S98:S100"/>
    <mergeCell ref="T98:T100"/>
    <mergeCell ref="U98:U100"/>
    <mergeCell ref="P124:P126"/>
    <mergeCell ref="Q124:Q126"/>
    <mergeCell ref="R124:R126"/>
    <mergeCell ref="S124:S126"/>
    <mergeCell ref="T124:T126"/>
    <mergeCell ref="U124:U126"/>
    <mergeCell ref="S703:S705"/>
    <mergeCell ref="T703:T705"/>
    <mergeCell ref="U703:U705"/>
    <mergeCell ref="P104:P107"/>
    <mergeCell ref="Q104:Q107"/>
    <mergeCell ref="R104:R107"/>
    <mergeCell ref="S104:S107"/>
    <mergeCell ref="T104:T107"/>
    <mergeCell ref="U104:U107"/>
    <mergeCell ref="O124:O126"/>
    <mergeCell ref="N101:N102"/>
    <mergeCell ref="N127:N129"/>
    <mergeCell ref="AF101:AF102"/>
    <mergeCell ref="X108:X110"/>
    <mergeCell ref="Y108:Y110"/>
    <mergeCell ref="Z108:Z110"/>
    <mergeCell ref="Y104:Y107"/>
    <mergeCell ref="Z104:Z107"/>
    <mergeCell ref="AI101:AI102"/>
    <mergeCell ref="D108:D110"/>
    <mergeCell ref="E108:E110"/>
    <mergeCell ref="F108:F110"/>
    <mergeCell ref="G108:G110"/>
    <mergeCell ref="H108:H110"/>
    <mergeCell ref="I108:I110"/>
    <mergeCell ref="N108:N110"/>
    <mergeCell ref="O108:O110"/>
    <mergeCell ref="P108:P110"/>
    <mergeCell ref="Q108:Q110"/>
    <mergeCell ref="R108:R110"/>
    <mergeCell ref="S108:S110"/>
    <mergeCell ref="T108:T110"/>
    <mergeCell ref="U108:U110"/>
    <mergeCell ref="AF104:AF107"/>
    <mergeCell ref="AG104:AG107"/>
    <mergeCell ref="AH104:AH107"/>
    <mergeCell ref="W104:W107"/>
    <mergeCell ref="X104:X107"/>
    <mergeCell ref="H104:H107"/>
    <mergeCell ref="I104:I107"/>
    <mergeCell ref="J108:J109"/>
    <mergeCell ref="K108:K109"/>
    <mergeCell ref="L108:L109"/>
    <mergeCell ref="M108:M109"/>
    <mergeCell ref="K124:K125"/>
    <mergeCell ref="L124:L125"/>
    <mergeCell ref="M124:M125"/>
    <mergeCell ref="O127:O129"/>
    <mergeCell ref="P127:P129"/>
    <mergeCell ref="Q127:Q129"/>
    <mergeCell ref="R127:R129"/>
    <mergeCell ref="S127:S129"/>
    <mergeCell ref="T127:T129"/>
    <mergeCell ref="U127:U129"/>
    <mergeCell ref="AA124:AA126"/>
    <mergeCell ref="AB124:AB126"/>
    <mergeCell ref="Z127:Z129"/>
    <mergeCell ref="AA127:AA129"/>
    <mergeCell ref="AB127:AB129"/>
    <mergeCell ref="AC127:AC129"/>
    <mergeCell ref="AD127:AD129"/>
    <mergeCell ref="AF127:AF129"/>
    <mergeCell ref="W127:W129"/>
    <mergeCell ref="AE124:AE126"/>
    <mergeCell ref="AG127:AG129"/>
    <mergeCell ref="AH127:AH129"/>
    <mergeCell ref="AI127:AI129"/>
    <mergeCell ref="J124:J125"/>
    <mergeCell ref="AA101:AA102"/>
    <mergeCell ref="AC101:AC102"/>
    <mergeCell ref="AD101:AD102"/>
    <mergeCell ref="AJ104:AJ107"/>
    <mergeCell ref="AB104:AB107"/>
    <mergeCell ref="AC104:AC107"/>
    <mergeCell ref="AD104:AD107"/>
    <mergeCell ref="AJ108:AJ110"/>
    <mergeCell ref="AI108:AI110"/>
    <mergeCell ref="N104:N107"/>
    <mergeCell ref="O104:O107"/>
    <mergeCell ref="AG108:AG110"/>
    <mergeCell ref="AH108:AH110"/>
    <mergeCell ref="AA108:AA110"/>
    <mergeCell ref="AB108:AB110"/>
    <mergeCell ref="AC108:AC110"/>
    <mergeCell ref="AD108:AD110"/>
    <mergeCell ref="G114:G117"/>
    <mergeCell ref="H114:H117"/>
    <mergeCell ref="I114:I117"/>
    <mergeCell ref="N114:N117"/>
    <mergeCell ref="O114:O117"/>
    <mergeCell ref="P114:P117"/>
    <mergeCell ref="Q114:Q117"/>
    <mergeCell ref="R114:R117"/>
    <mergeCell ref="S114:S117"/>
    <mergeCell ref="T114:T117"/>
    <mergeCell ref="U114:U117"/>
    <mergeCell ref="V114:V117"/>
    <mergeCell ref="AF114:AF117"/>
    <mergeCell ref="AG114:AG117"/>
    <mergeCell ref="AH114:AH117"/>
    <mergeCell ref="AI114:AI117"/>
    <mergeCell ref="AJ114:AJ117"/>
    <mergeCell ref="W114:W117"/>
    <mergeCell ref="D118:D120"/>
    <mergeCell ref="E118:E120"/>
    <mergeCell ref="F118:F120"/>
    <mergeCell ref="G118:G120"/>
    <mergeCell ref="H118:H120"/>
    <mergeCell ref="I118:I120"/>
    <mergeCell ref="N118:N120"/>
    <mergeCell ref="O118:O120"/>
    <mergeCell ref="P118:P120"/>
    <mergeCell ref="Q118:Q120"/>
    <mergeCell ref="R118:R120"/>
    <mergeCell ref="S118:S120"/>
    <mergeCell ref="T118:T120"/>
    <mergeCell ref="U118:U120"/>
    <mergeCell ref="V118:V120"/>
    <mergeCell ref="W118:W120"/>
    <mergeCell ref="X118:X120"/>
    <mergeCell ref="N111:N113"/>
    <mergeCell ref="O111:O113"/>
    <mergeCell ref="P111:P113"/>
    <mergeCell ref="Q111:Q113"/>
    <mergeCell ref="R111:R113"/>
    <mergeCell ref="S111:S113"/>
    <mergeCell ref="T111:T113"/>
    <mergeCell ref="AJ121:AJ123"/>
    <mergeCell ref="AE121:AE123"/>
    <mergeCell ref="AF121:AF123"/>
    <mergeCell ref="AG121:AG123"/>
    <mergeCell ref="X114:X117"/>
    <mergeCell ref="AA114:AA117"/>
    <mergeCell ref="AB114:AB117"/>
    <mergeCell ref="AC114:AC117"/>
    <mergeCell ref="AD114:AD117"/>
    <mergeCell ref="AE114:AE117"/>
    <mergeCell ref="Y118:Y120"/>
    <mergeCell ref="Z118:Z120"/>
    <mergeCell ref="AD118:AD120"/>
    <mergeCell ref="AF118:AF120"/>
    <mergeCell ref="AG118:AG120"/>
    <mergeCell ref="AH118:AH120"/>
    <mergeCell ref="AI118:AI120"/>
    <mergeCell ref="AH121:AH123"/>
    <mergeCell ref="W121:W123"/>
    <mergeCell ref="X121:X123"/>
    <mergeCell ref="Y121:Y123"/>
    <mergeCell ref="Z121:Z123"/>
    <mergeCell ref="AA121:AA123"/>
    <mergeCell ref="AB121:AB123"/>
    <mergeCell ref="AC121:AC123"/>
    <mergeCell ref="AD121:AD123"/>
    <mergeCell ref="N121:N123"/>
    <mergeCell ref="O121:O123"/>
    <mergeCell ref="U111:U113"/>
    <mergeCell ref="V111:V113"/>
    <mergeCell ref="AE111:AE113"/>
    <mergeCell ref="AF111:AF113"/>
    <mergeCell ref="AG111:AG113"/>
    <mergeCell ref="AH111:AH113"/>
    <mergeCell ref="AI111:AI113"/>
    <mergeCell ref="AJ111:AJ113"/>
    <mergeCell ref="W111:W113"/>
    <mergeCell ref="X111:X113"/>
    <mergeCell ref="Y111:Y113"/>
    <mergeCell ref="Z111:Z113"/>
    <mergeCell ref="AA111:AA113"/>
    <mergeCell ref="AJ118:AJ120"/>
    <mergeCell ref="AA118:AA120"/>
    <mergeCell ref="AB118:AB120"/>
    <mergeCell ref="AC118:AC120"/>
    <mergeCell ref="AI121:AI123"/>
    <mergeCell ref="AE118:AE120"/>
    <mergeCell ref="AJ124:AJ126"/>
    <mergeCell ref="AF124:AF126"/>
    <mergeCell ref="AG124:AG126"/>
    <mergeCell ref="AH124:AH126"/>
    <mergeCell ref="AI124:AI126"/>
    <mergeCell ref="AC124:AC126"/>
    <mergeCell ref="AD124:AD126"/>
    <mergeCell ref="C444:C446"/>
    <mergeCell ref="D444:D446"/>
    <mergeCell ref="E444:E446"/>
    <mergeCell ref="F444:F446"/>
    <mergeCell ref="G444:G446"/>
    <mergeCell ref="H444:H446"/>
    <mergeCell ref="I444:I446"/>
    <mergeCell ref="N444:N446"/>
    <mergeCell ref="O444:O446"/>
    <mergeCell ref="P444:P446"/>
    <mergeCell ref="Q444:Q446"/>
    <mergeCell ref="R444:R446"/>
    <mergeCell ref="S444:S446"/>
    <mergeCell ref="T444:T446"/>
    <mergeCell ref="U444:U446"/>
    <mergeCell ref="V444:V446"/>
    <mergeCell ref="AJ127:AJ129"/>
    <mergeCell ref="J127:J128"/>
    <mergeCell ref="K127:K128"/>
    <mergeCell ref="L127:L128"/>
    <mergeCell ref="M127:M128"/>
    <mergeCell ref="N124:N126"/>
    <mergeCell ref="AJ168:AJ170"/>
    <mergeCell ref="AD166:AD167"/>
    <mergeCell ref="AE166:AE167"/>
    <mergeCell ref="AF166:AF167"/>
    <mergeCell ref="AG166:AG167"/>
    <mergeCell ref="AI166:AI167"/>
    <mergeCell ref="AJ160:AJ162"/>
    <mergeCell ref="S163:S165"/>
    <mergeCell ref="R163:R165"/>
    <mergeCell ref="AE127:AE129"/>
    <mergeCell ref="C204:C206"/>
    <mergeCell ref="D204:D206"/>
    <mergeCell ref="E204:E206"/>
    <mergeCell ref="F204:F206"/>
    <mergeCell ref="G204:G206"/>
    <mergeCell ref="I130:I132"/>
    <mergeCell ref="N130:N132"/>
    <mergeCell ref="O130:O132"/>
    <mergeCell ref="Q130:Q132"/>
    <mergeCell ref="R130:R132"/>
    <mergeCell ref="S130:S132"/>
    <mergeCell ref="T130:T132"/>
    <mergeCell ref="U130:U132"/>
    <mergeCell ref="V207:V209"/>
    <mergeCell ref="W207:W209"/>
    <mergeCell ref="X207:X209"/>
    <mergeCell ref="Y207:Y209"/>
    <mergeCell ref="Z207:Z209"/>
    <mergeCell ref="AA207:AA209"/>
    <mergeCell ref="AB207:AB209"/>
    <mergeCell ref="AD207:AD209"/>
    <mergeCell ref="AE207:AE209"/>
    <mergeCell ref="T133:T135"/>
    <mergeCell ref="U133:U135"/>
    <mergeCell ref="V133:V135"/>
    <mergeCell ref="E69:E71"/>
    <mergeCell ref="F69:F71"/>
    <mergeCell ref="G69:G71"/>
    <mergeCell ref="H69:H71"/>
    <mergeCell ref="I69:I71"/>
    <mergeCell ref="N69:N71"/>
    <mergeCell ref="AF50:AF52"/>
    <mergeCell ref="AG50:AG52"/>
    <mergeCell ref="AH50:AH52"/>
    <mergeCell ref="AI50:AI52"/>
    <mergeCell ref="AJ50:AJ52"/>
    <mergeCell ref="B53:B55"/>
    <mergeCell ref="C53:C55"/>
    <mergeCell ref="D53:D55"/>
    <mergeCell ref="E53:E55"/>
    <mergeCell ref="F53:F55"/>
    <mergeCell ref="G53:G55"/>
    <mergeCell ref="H53:H55"/>
    <mergeCell ref="I53:I55"/>
    <mergeCell ref="N53:N55"/>
    <mergeCell ref="O53:O55"/>
    <mergeCell ref="P53:P55"/>
    <mergeCell ref="Q53:Q55"/>
    <mergeCell ref="R53:R55"/>
    <mergeCell ref="S53:S55"/>
    <mergeCell ref="T53:T55"/>
    <mergeCell ref="U53:U55"/>
    <mergeCell ref="V53:V55"/>
    <mergeCell ref="W53:W55"/>
    <mergeCell ref="AI53:AI55"/>
    <mergeCell ref="AJ53:AJ55"/>
    <mergeCell ref="B56:B58"/>
    <mergeCell ref="C56:C58"/>
    <mergeCell ref="D56:D58"/>
    <mergeCell ref="E56:E58"/>
    <mergeCell ref="F56:F58"/>
    <mergeCell ref="G56:G58"/>
    <mergeCell ref="H56:H58"/>
    <mergeCell ref="I56:I58"/>
    <mergeCell ref="N56:N58"/>
    <mergeCell ref="O56:O58"/>
    <mergeCell ref="P56:P58"/>
    <mergeCell ref="Q56:Q58"/>
    <mergeCell ref="R56:R58"/>
    <mergeCell ref="S56:S58"/>
    <mergeCell ref="T56:T58"/>
    <mergeCell ref="U56:U58"/>
    <mergeCell ref="V56:V58"/>
    <mergeCell ref="W56:W58"/>
    <mergeCell ref="X56:X58"/>
    <mergeCell ref="Y56:Y58"/>
    <mergeCell ref="Z56:Z58"/>
    <mergeCell ref="AI56:AI58"/>
    <mergeCell ref="AJ56:AJ58"/>
    <mergeCell ref="B59:B61"/>
    <mergeCell ref="C59:C61"/>
    <mergeCell ref="D59:D61"/>
    <mergeCell ref="E59:E61"/>
    <mergeCell ref="F59:F61"/>
    <mergeCell ref="G59:G61"/>
    <mergeCell ref="H59:H61"/>
    <mergeCell ref="I59:I61"/>
    <mergeCell ref="N59:N61"/>
    <mergeCell ref="O59:O61"/>
    <mergeCell ref="P59:P61"/>
    <mergeCell ref="Q59:Q61"/>
    <mergeCell ref="R59:R61"/>
    <mergeCell ref="S59:S61"/>
    <mergeCell ref="T59:T61"/>
    <mergeCell ref="U59:U61"/>
    <mergeCell ref="V59:V61"/>
    <mergeCell ref="W59:W61"/>
    <mergeCell ref="X59:X61"/>
    <mergeCell ref="Y59:Y61"/>
    <mergeCell ref="Z59:Z61"/>
    <mergeCell ref="AA59:AA61"/>
    <mergeCell ref="AB59:AB61"/>
    <mergeCell ref="AC59:AC61"/>
    <mergeCell ref="AD59:AD61"/>
    <mergeCell ref="AE59:AE61"/>
    <mergeCell ref="AF59:AF61"/>
    <mergeCell ref="AG59:AG61"/>
    <mergeCell ref="AH59:AH61"/>
    <mergeCell ref="AI59:AI61"/>
    <mergeCell ref="AJ59:AJ61"/>
    <mergeCell ref="AJ75:AJ77"/>
    <mergeCell ref="N62:N65"/>
    <mergeCell ref="O62:O65"/>
    <mergeCell ref="P62:P65"/>
    <mergeCell ref="Q62:Q65"/>
    <mergeCell ref="R62:R65"/>
    <mergeCell ref="S62:S65"/>
    <mergeCell ref="T62:T65"/>
    <mergeCell ref="U62:U65"/>
    <mergeCell ref="V62:V65"/>
    <mergeCell ref="AB62:AB65"/>
    <mergeCell ref="AC62:AC65"/>
    <mergeCell ref="AD62:AD65"/>
    <mergeCell ref="AE62:AE65"/>
    <mergeCell ref="W62:W65"/>
    <mergeCell ref="X62:X65"/>
    <mergeCell ref="AA62:AA65"/>
    <mergeCell ref="AF62:AF65"/>
    <mergeCell ref="AG62:AG65"/>
    <mergeCell ref="AH62:AH65"/>
    <mergeCell ref="AI62:AI65"/>
    <mergeCell ref="AJ62:AJ65"/>
    <mergeCell ref="B66:B68"/>
    <mergeCell ref="C66:C68"/>
    <mergeCell ref="D66:D68"/>
    <mergeCell ref="E66:E68"/>
    <mergeCell ref="F66:F68"/>
    <mergeCell ref="G66:G68"/>
    <mergeCell ref="H66:H68"/>
    <mergeCell ref="I66:I68"/>
    <mergeCell ref="N66:N68"/>
    <mergeCell ref="O66:O68"/>
    <mergeCell ref="P66:P68"/>
    <mergeCell ref="Q66:Q68"/>
    <mergeCell ref="R66:R68"/>
    <mergeCell ref="S66:S68"/>
    <mergeCell ref="T66:T68"/>
    <mergeCell ref="U66:U68"/>
    <mergeCell ref="V66:V68"/>
    <mergeCell ref="W66:W68"/>
    <mergeCell ref="Y62:Y65"/>
    <mergeCell ref="Z62:Z65"/>
    <mergeCell ref="X66:X68"/>
    <mergeCell ref="Y66:Y68"/>
    <mergeCell ref="Z66:Z68"/>
    <mergeCell ref="AA66:AA68"/>
    <mergeCell ref="AB66:AB68"/>
    <mergeCell ref="AC66:AC68"/>
    <mergeCell ref="AD66:AD68"/>
    <mergeCell ref="AE66:AE68"/>
    <mergeCell ref="AF66:AF68"/>
    <mergeCell ref="AG66:AG68"/>
    <mergeCell ref="AH66:AH68"/>
    <mergeCell ref="AI66:AI68"/>
    <mergeCell ref="AJ66:AJ68"/>
    <mergeCell ref="AJ82:AJ84"/>
    <mergeCell ref="Z78:Z81"/>
    <mergeCell ref="AI69:AI71"/>
    <mergeCell ref="AJ69:AJ71"/>
    <mergeCell ref="U78:U81"/>
    <mergeCell ref="V78:V81"/>
    <mergeCell ref="W78:W81"/>
    <mergeCell ref="X78:X81"/>
    <mergeCell ref="Y78:Y81"/>
    <mergeCell ref="AA78:AA81"/>
    <mergeCell ref="AB78:AB81"/>
    <mergeCell ref="AC78:AC81"/>
    <mergeCell ref="AD78:AD81"/>
    <mergeCell ref="AE78:AE81"/>
    <mergeCell ref="AF78:AF81"/>
    <mergeCell ref="AG78:AG81"/>
    <mergeCell ref="AH78:AH81"/>
    <mergeCell ref="AI78:AI81"/>
    <mergeCell ref="AJ78:AJ81"/>
    <mergeCell ref="AI72:AI74"/>
    <mergeCell ref="AJ72:AJ74"/>
    <mergeCell ref="B75:B77"/>
    <mergeCell ref="C75:C77"/>
    <mergeCell ref="D75:D77"/>
    <mergeCell ref="E75:E77"/>
    <mergeCell ref="F75:F77"/>
    <mergeCell ref="G75:G77"/>
    <mergeCell ref="H75:H77"/>
    <mergeCell ref="I75:I77"/>
    <mergeCell ref="N75:N77"/>
    <mergeCell ref="O75:O77"/>
    <mergeCell ref="P75:P77"/>
    <mergeCell ref="Q75:Q77"/>
    <mergeCell ref="R75:R77"/>
    <mergeCell ref="S75:S77"/>
    <mergeCell ref="T75:T77"/>
    <mergeCell ref="U75:U77"/>
    <mergeCell ref="B72:B74"/>
    <mergeCell ref="C72:C74"/>
    <mergeCell ref="D72:D74"/>
    <mergeCell ref="E72:E74"/>
    <mergeCell ref="F72:F74"/>
    <mergeCell ref="G72:G74"/>
    <mergeCell ref="H72:H74"/>
    <mergeCell ref="I72:I74"/>
    <mergeCell ref="N72:N74"/>
    <mergeCell ref="O72:O74"/>
    <mergeCell ref="P72:P74"/>
    <mergeCell ref="AA72:AA74"/>
    <mergeCell ref="AB72:AB74"/>
    <mergeCell ref="AC72:AC74"/>
    <mergeCell ref="AD72:AD74"/>
    <mergeCell ref="V75:V77"/>
    <mergeCell ref="W75:W77"/>
    <mergeCell ref="Q72:Q74"/>
    <mergeCell ref="R72:R74"/>
    <mergeCell ref="S72:S74"/>
    <mergeCell ref="T72:T74"/>
    <mergeCell ref="U72:U74"/>
    <mergeCell ref="V72:V74"/>
    <mergeCell ref="W72:W74"/>
    <mergeCell ref="X72:X74"/>
    <mergeCell ref="Y72:Y74"/>
    <mergeCell ref="Z72:Z74"/>
    <mergeCell ref="AF85:AF87"/>
    <mergeCell ref="AG85:AG87"/>
    <mergeCell ref="AH85:AH87"/>
    <mergeCell ref="AE75:AE77"/>
    <mergeCell ref="AF75:AF77"/>
    <mergeCell ref="AG75:AG77"/>
    <mergeCell ref="AH75:AH77"/>
    <mergeCell ref="AI75:AI77"/>
    <mergeCell ref="B121:B123"/>
    <mergeCell ref="C121:C123"/>
    <mergeCell ref="D121:D123"/>
    <mergeCell ref="E121:E123"/>
    <mergeCell ref="F121:F123"/>
    <mergeCell ref="G121:G123"/>
    <mergeCell ref="H121:H123"/>
    <mergeCell ref="I121:I123"/>
    <mergeCell ref="J121:J122"/>
    <mergeCell ref="K121:K122"/>
    <mergeCell ref="L121:L122"/>
    <mergeCell ref="M121:M122"/>
    <mergeCell ref="V121:V123"/>
    <mergeCell ref="D104:D107"/>
    <mergeCell ref="AI85:AI87"/>
    <mergeCell ref="P121:P123"/>
    <mergeCell ref="Q121:Q123"/>
    <mergeCell ref="R121:R123"/>
    <mergeCell ref="S121:S123"/>
    <mergeCell ref="T121:T123"/>
    <mergeCell ref="U121:U123"/>
    <mergeCell ref="B118:B120"/>
    <mergeCell ref="C118:C120"/>
    <mergeCell ref="B82:B84"/>
    <mergeCell ref="C82:C84"/>
    <mergeCell ref="D82:D84"/>
    <mergeCell ref="E82:E84"/>
    <mergeCell ref="F82:F84"/>
    <mergeCell ref="G82:G84"/>
    <mergeCell ref="N82:N84"/>
    <mergeCell ref="O82:O84"/>
    <mergeCell ref="P82:P84"/>
    <mergeCell ref="Q82:Q84"/>
    <mergeCell ref="R82:R84"/>
    <mergeCell ref="S82:S84"/>
    <mergeCell ref="T82:T84"/>
    <mergeCell ref="U82:U84"/>
    <mergeCell ref="V82:V84"/>
    <mergeCell ref="W82:W84"/>
    <mergeCell ref="X82:X84"/>
    <mergeCell ref="Y82:Y84"/>
    <mergeCell ref="Z82:Z84"/>
    <mergeCell ref="AA82:AA84"/>
    <mergeCell ref="AB82:AB84"/>
    <mergeCell ref="AC82:AC84"/>
    <mergeCell ref="AD82:AD84"/>
    <mergeCell ref="AE82:AE84"/>
    <mergeCell ref="AF82:AF84"/>
    <mergeCell ref="AG82:AG84"/>
    <mergeCell ref="AH82:AH84"/>
    <mergeCell ref="AI82:AI84"/>
    <mergeCell ref="B114:B117"/>
    <mergeCell ref="C114:C117"/>
    <mergeCell ref="D114:D117"/>
    <mergeCell ref="E114:E117"/>
    <mergeCell ref="F114:F117"/>
    <mergeCell ref="AJ85:AJ87"/>
    <mergeCell ref="B78:B81"/>
    <mergeCell ref="C78:C81"/>
    <mergeCell ref="D78:D81"/>
    <mergeCell ref="E78:E81"/>
    <mergeCell ref="F78:F81"/>
    <mergeCell ref="G78:G81"/>
    <mergeCell ref="H78:H81"/>
    <mergeCell ref="I78:I81"/>
    <mergeCell ref="N78:N81"/>
    <mergeCell ref="O78:O81"/>
    <mergeCell ref="P78:P81"/>
    <mergeCell ref="Q78:Q81"/>
    <mergeCell ref="R78:R81"/>
    <mergeCell ref="S78:S81"/>
    <mergeCell ref="T78:T81"/>
    <mergeCell ref="B88:B91"/>
    <mergeCell ref="C88:C91"/>
    <mergeCell ref="D88:D91"/>
    <mergeCell ref="E88:E91"/>
    <mergeCell ref="F88:F91"/>
    <mergeCell ref="G88:G91"/>
    <mergeCell ref="H88:H91"/>
    <mergeCell ref="I88:I91"/>
    <mergeCell ref="N88:N91"/>
    <mergeCell ref="O88:O91"/>
    <mergeCell ref="P88:P91"/>
    <mergeCell ref="Q88:Q91"/>
    <mergeCell ref="R88:R91"/>
    <mergeCell ref="S88:S91"/>
    <mergeCell ref="T88:T91"/>
    <mergeCell ref="U88:U91"/>
    <mergeCell ref="V88:V91"/>
    <mergeCell ref="AJ88:AJ91"/>
    <mergeCell ref="H85:H87"/>
    <mergeCell ref="I85:I87"/>
    <mergeCell ref="N85:N87"/>
    <mergeCell ref="O85:O87"/>
    <mergeCell ref="P85:P87"/>
    <mergeCell ref="Q85:Q87"/>
    <mergeCell ref="W88:W91"/>
    <mergeCell ref="X88:X91"/>
    <mergeCell ref="Y88:Y91"/>
    <mergeCell ref="Z88:Z91"/>
    <mergeCell ref="AA88:AA91"/>
    <mergeCell ref="AB88:AB91"/>
    <mergeCell ref="AC88:AC91"/>
    <mergeCell ref="AD88:AD91"/>
    <mergeCell ref="AE88:AE91"/>
    <mergeCell ref="AF88:AF91"/>
    <mergeCell ref="AG88:AG91"/>
    <mergeCell ref="AH88:AH91"/>
    <mergeCell ref="AI88:AI91"/>
    <mergeCell ref="S85:S87"/>
    <mergeCell ref="T85:T87"/>
    <mergeCell ref="U85:U87"/>
    <mergeCell ref="V85:V87"/>
    <mergeCell ref="W85:W87"/>
    <mergeCell ref="X85:X87"/>
    <mergeCell ref="Y85:Y87"/>
    <mergeCell ref="Z85:Z87"/>
    <mergeCell ref="AA85:AA87"/>
    <mergeCell ref="AB85:AB87"/>
    <mergeCell ref="AC85:AC87"/>
    <mergeCell ref="J166:J167"/>
    <mergeCell ref="K166:K167"/>
    <mergeCell ref="L166:L167"/>
    <mergeCell ref="M166:M167"/>
    <mergeCell ref="W153:W156"/>
    <mergeCell ref="Z136:Z138"/>
    <mergeCell ref="X130:X132"/>
    <mergeCell ref="U136:U138"/>
    <mergeCell ref="V136:V138"/>
    <mergeCell ref="W136:W138"/>
    <mergeCell ref="W146:W148"/>
    <mergeCell ref="U153:U156"/>
    <mergeCell ref="V153:V156"/>
    <mergeCell ref="AA204:AA206"/>
    <mergeCell ref="AB204:AB206"/>
    <mergeCell ref="N160:N162"/>
    <mergeCell ref="I166:I167"/>
    <mergeCell ref="N166:N167"/>
    <mergeCell ref="O166:O167"/>
    <mergeCell ref="N163:N165"/>
    <mergeCell ref="I163:I165"/>
    <mergeCell ref="O157:O159"/>
    <mergeCell ref="O168:O170"/>
    <mergeCell ref="P168:P170"/>
    <mergeCell ref="Q168:Q170"/>
    <mergeCell ref="R168:R170"/>
    <mergeCell ref="S168:S170"/>
    <mergeCell ref="Y163:Y165"/>
    <mergeCell ref="X163:X165"/>
    <mergeCell ref="AE163:AE165"/>
    <mergeCell ref="T157:T159"/>
    <mergeCell ref="U157:U159"/>
    <mergeCell ref="Z200:Z203"/>
    <mergeCell ref="W175:W177"/>
    <mergeCell ref="Z185:Z187"/>
    <mergeCell ref="AD181:AD184"/>
    <mergeCell ref="AE181:AE184"/>
    <mergeCell ref="W163:W165"/>
    <mergeCell ref="I178:I180"/>
    <mergeCell ref="T160:T162"/>
    <mergeCell ref="V163:V165"/>
    <mergeCell ref="S171:S174"/>
    <mergeCell ref="T171:T174"/>
    <mergeCell ref="U171:U174"/>
    <mergeCell ref="V171:V174"/>
    <mergeCell ref="P157:P159"/>
    <mergeCell ref="Q157:Q159"/>
    <mergeCell ref="R157:R159"/>
    <mergeCell ref="S157:S159"/>
    <mergeCell ref="N175:N177"/>
    <mergeCell ref="O175:O177"/>
    <mergeCell ref="P175:P177"/>
    <mergeCell ref="R136:R138"/>
    <mergeCell ref="S136:S138"/>
    <mergeCell ref="T136:T138"/>
    <mergeCell ref="O143:O145"/>
    <mergeCell ref="P143:P145"/>
    <mergeCell ref="AB160:AB162"/>
    <mergeCell ref="AA166:AA167"/>
    <mergeCell ref="AB166:AB167"/>
    <mergeCell ref="AC166:AC167"/>
    <mergeCell ref="AA163:AA165"/>
    <mergeCell ref="X185:X187"/>
    <mergeCell ref="Y185:Y187"/>
    <mergeCell ref="AI130:AI132"/>
    <mergeCell ref="AH133:AH135"/>
    <mergeCell ref="AJ130:AJ132"/>
    <mergeCell ref="Y133:Y135"/>
    <mergeCell ref="Z133:Z135"/>
    <mergeCell ref="AB133:AB135"/>
    <mergeCell ref="W130:W132"/>
    <mergeCell ref="AC133:AC135"/>
    <mergeCell ref="AD133:AD135"/>
    <mergeCell ref="AE133:AE135"/>
    <mergeCell ref="AF133:AF135"/>
    <mergeCell ref="AG133:AG135"/>
    <mergeCell ref="D210:D212"/>
    <mergeCell ref="E210:E212"/>
    <mergeCell ref="F210:F212"/>
    <mergeCell ref="G210:G212"/>
    <mergeCell ref="H210:H212"/>
    <mergeCell ref="I210:I212"/>
    <mergeCell ref="N210:N212"/>
    <mergeCell ref="O210:O212"/>
    <mergeCell ref="P210:P212"/>
    <mergeCell ref="Q210:Q212"/>
    <mergeCell ref="R210:R212"/>
    <mergeCell ref="S210:S212"/>
    <mergeCell ref="T210:T212"/>
    <mergeCell ref="U210:U212"/>
    <mergeCell ref="V210:V212"/>
    <mergeCell ref="AJ204:AJ206"/>
    <mergeCell ref="Z130:Z132"/>
    <mergeCell ref="AA130:AA132"/>
    <mergeCell ref="W133:W135"/>
    <mergeCell ref="X133:X135"/>
    <mergeCell ref="AA133:AA135"/>
    <mergeCell ref="AA136:AA138"/>
    <mergeCell ref="Y139:Y140"/>
    <mergeCell ref="Z139:Z140"/>
    <mergeCell ref="AA139:AA140"/>
    <mergeCell ref="Z143:Z145"/>
    <mergeCell ref="AA143:AA145"/>
    <mergeCell ref="AA146:AA148"/>
    <mergeCell ref="AD130:AD132"/>
    <mergeCell ref="AE130:AE132"/>
    <mergeCell ref="AC143:AC145"/>
    <mergeCell ref="Y130:Y132"/>
    <mergeCell ref="D130:D132"/>
    <mergeCell ref="AD149:AD152"/>
    <mergeCell ref="AE149:AE152"/>
    <mergeCell ref="AF149:AF152"/>
    <mergeCell ref="AG149:AG152"/>
    <mergeCell ref="AF143:AF145"/>
    <mergeCell ref="AG143:AG145"/>
    <mergeCell ref="AH143:AH145"/>
    <mergeCell ref="AI143:AI145"/>
    <mergeCell ref="AJ143:AJ145"/>
    <mergeCell ref="X146:X148"/>
    <mergeCell ref="Y146:Y148"/>
    <mergeCell ref="Z146:Z148"/>
    <mergeCell ref="AI149:AI152"/>
    <mergeCell ref="D207:D209"/>
    <mergeCell ref="V130:V132"/>
    <mergeCell ref="AC146:AC148"/>
    <mergeCell ref="AD146:AD148"/>
    <mergeCell ref="AE146:AE148"/>
    <mergeCell ref="AC153:AC156"/>
    <mergeCell ref="AJ207:AJ209"/>
    <mergeCell ref="W210:W212"/>
    <mergeCell ref="X210:X212"/>
    <mergeCell ref="Y210:Y212"/>
    <mergeCell ref="Z210:Z212"/>
    <mergeCell ref="AA210:AA212"/>
    <mergeCell ref="AB210:AB212"/>
    <mergeCell ref="AC210:AC212"/>
    <mergeCell ref="AD213:AD215"/>
    <mergeCell ref="B216:B219"/>
    <mergeCell ref="C216:C219"/>
    <mergeCell ref="D216:D219"/>
    <mergeCell ref="E216:E219"/>
    <mergeCell ref="F216:F219"/>
    <mergeCell ref="G216:G219"/>
    <mergeCell ref="H216:H219"/>
    <mergeCell ref="I216:I219"/>
    <mergeCell ref="N216:N219"/>
    <mergeCell ref="O216:O219"/>
    <mergeCell ref="P216:P219"/>
    <mergeCell ref="Q216:Q219"/>
    <mergeCell ref="R216:R219"/>
    <mergeCell ref="S216:S219"/>
    <mergeCell ref="T216:T219"/>
    <mergeCell ref="U216:U219"/>
    <mergeCell ref="V216:V219"/>
    <mergeCell ref="W216:W219"/>
    <mergeCell ref="X216:X219"/>
    <mergeCell ref="Y216:Y219"/>
    <mergeCell ref="Y213:Y215"/>
    <mergeCell ref="AB213:AB215"/>
    <mergeCell ref="AJ216:AJ219"/>
    <mergeCell ref="AH216:AH219"/>
    <mergeCell ref="AI216:AI219"/>
    <mergeCell ref="AA213:AA215"/>
    <mergeCell ref="Z216:Z219"/>
    <mergeCell ref="AB216:AB219"/>
    <mergeCell ref="AC216:AC219"/>
    <mergeCell ref="AD216:AD219"/>
    <mergeCell ref="AE216:AE219"/>
    <mergeCell ref="AF216:AF219"/>
    <mergeCell ref="AG216:AG219"/>
    <mergeCell ref="AJ210:AJ212"/>
    <mergeCell ref="B213:B215"/>
    <mergeCell ref="C213:C215"/>
    <mergeCell ref="D213:D215"/>
    <mergeCell ref="E213:E215"/>
    <mergeCell ref="F213:F215"/>
    <mergeCell ref="G213:G215"/>
    <mergeCell ref="H213:H215"/>
    <mergeCell ref="I213:I215"/>
    <mergeCell ref="J213:J214"/>
    <mergeCell ref="AF213:AF215"/>
    <mergeCell ref="AG213:AG215"/>
    <mergeCell ref="AH213:AH215"/>
    <mergeCell ref="AI213:AI215"/>
    <mergeCell ref="AJ213:AJ215"/>
    <mergeCell ref="E207:E209"/>
    <mergeCell ref="F207:F209"/>
    <mergeCell ref="AJ396:AJ398"/>
    <mergeCell ref="Z366:Z368"/>
    <mergeCell ref="AA366:AA368"/>
    <mergeCell ref="O376:O378"/>
    <mergeCell ref="T360:T362"/>
    <mergeCell ref="AF373:AF375"/>
    <mergeCell ref="W569:W572"/>
    <mergeCell ref="F566:F568"/>
    <mergeCell ref="AG447:AG449"/>
    <mergeCell ref="AA236:AA238"/>
    <mergeCell ref="AA268:AA270"/>
    <mergeCell ref="AB268:AB270"/>
    <mergeCell ref="AB220:AB222"/>
    <mergeCell ref="AC220:AC222"/>
    <mergeCell ref="AD220:AD222"/>
    <mergeCell ref="AE220:AE222"/>
    <mergeCell ref="AG239:AG241"/>
    <mergeCell ref="AA223:AA225"/>
    <mergeCell ref="AA274:AA276"/>
    <mergeCell ref="AA216:AA219"/>
    <mergeCell ref="AF220:AF222"/>
    <mergeCell ref="AG220:AG222"/>
    <mergeCell ref="AA229:AA232"/>
    <mergeCell ref="AJ220:AJ222"/>
    <mergeCell ref="AF280:AF282"/>
    <mergeCell ref="AF283:AF285"/>
    <mergeCell ref="B462:B465"/>
    <mergeCell ref="C462:C465"/>
    <mergeCell ref="B459:B461"/>
    <mergeCell ref="C459:C461"/>
    <mergeCell ref="D459:D461"/>
    <mergeCell ref="B534:B536"/>
    <mergeCell ref="O328:O330"/>
    <mergeCell ref="Q331:Q333"/>
    <mergeCell ref="S331:S333"/>
    <mergeCell ref="S338:S341"/>
    <mergeCell ref="T338:T341"/>
    <mergeCell ref="U338:U341"/>
    <mergeCell ref="V338:V341"/>
    <mergeCell ref="U366:U368"/>
    <mergeCell ref="V366:V368"/>
    <mergeCell ref="C342:C344"/>
    <mergeCell ref="D342:D344"/>
    <mergeCell ref="E342:E344"/>
    <mergeCell ref="F342:F344"/>
    <mergeCell ref="G342:G344"/>
    <mergeCell ref="T342:T344"/>
    <mergeCell ref="U342:U344"/>
    <mergeCell ref="V342:V344"/>
    <mergeCell ref="B363:B365"/>
    <mergeCell ref="T447:T449"/>
    <mergeCell ref="U328:U330"/>
    <mergeCell ref="V328:V330"/>
    <mergeCell ref="W328:W330"/>
    <mergeCell ref="W415:W417"/>
    <mergeCell ref="X345:X347"/>
    <mergeCell ref="F331:F333"/>
    <mergeCell ref="C348:C350"/>
    <mergeCell ref="D348:D350"/>
    <mergeCell ref="B447:B449"/>
    <mergeCell ref="C447:C449"/>
    <mergeCell ref="D447:D449"/>
    <mergeCell ref="E447:E449"/>
    <mergeCell ref="F447:F449"/>
    <mergeCell ref="AJ601:AJ604"/>
    <mergeCell ref="X348:X350"/>
    <mergeCell ref="Y348:Y350"/>
    <mergeCell ref="Z348:Z350"/>
    <mergeCell ref="AA601:AA604"/>
    <mergeCell ref="AH447:AH449"/>
    <mergeCell ref="AI447:AI449"/>
    <mergeCell ref="AJ447:AJ449"/>
    <mergeCell ref="AH444:AH446"/>
    <mergeCell ref="AI444:AI446"/>
    <mergeCell ref="AJ444:AJ446"/>
    <mergeCell ref="AH450:AH452"/>
    <mergeCell ref="AI450:AI452"/>
    <mergeCell ref="AJ450:AJ452"/>
    <mergeCell ref="Z598:Z600"/>
    <mergeCell ref="AG598:AG600"/>
    <mergeCell ref="AH598:AH600"/>
    <mergeCell ref="AI598:AI600"/>
    <mergeCell ref="AJ598:AJ600"/>
    <mergeCell ref="Z462:Z465"/>
    <mergeCell ref="Z396:Z398"/>
    <mergeCell ref="AC598:AC600"/>
    <mergeCell ref="AF598:AF600"/>
    <mergeCell ref="AG601:AG604"/>
    <mergeCell ref="Y601:Y604"/>
    <mergeCell ref="Z601:Z604"/>
    <mergeCell ref="T531:T533"/>
    <mergeCell ref="AE598:AE600"/>
    <mergeCell ref="AE363:AE365"/>
    <mergeCell ref="AF363:AF365"/>
    <mergeCell ref="AG363:AG365"/>
    <mergeCell ref="AH363:AH365"/>
    <mergeCell ref="AI363:AI365"/>
    <mergeCell ref="AJ363:AJ365"/>
    <mergeCell ref="AG405:AG407"/>
    <mergeCell ref="AG369:AG372"/>
    <mergeCell ref="AD384:AD387"/>
    <mergeCell ref="AF388:AF390"/>
    <mergeCell ref="AG388:AG390"/>
    <mergeCell ref="Z388:Z390"/>
    <mergeCell ref="AF394:AF395"/>
    <mergeCell ref="AG482:AG484"/>
    <mergeCell ref="AJ482:AJ484"/>
    <mergeCell ref="AH482:AH484"/>
    <mergeCell ref="AJ485:AJ487"/>
    <mergeCell ref="AH485:AH487"/>
    <mergeCell ref="AI485:AI487"/>
    <mergeCell ref="AC537:AC540"/>
    <mergeCell ref="AD537:AD540"/>
    <mergeCell ref="AE537:AE540"/>
    <mergeCell ref="AF537:AF540"/>
    <mergeCell ref="AG537:AG540"/>
    <mergeCell ref="AH537:AH540"/>
    <mergeCell ref="AI537:AI540"/>
    <mergeCell ref="AJ537:AJ540"/>
    <mergeCell ref="V537:V540"/>
    <mergeCell ref="T594:T597"/>
    <mergeCell ref="U594:U597"/>
    <mergeCell ref="W594:W597"/>
    <mergeCell ref="X594:X597"/>
    <mergeCell ref="AI594:AI597"/>
    <mergeCell ref="AJ594:AJ597"/>
    <mergeCell ref="U591:U593"/>
    <mergeCell ref="V591:V593"/>
    <mergeCell ref="W363:W365"/>
    <mergeCell ref="X363:X365"/>
    <mergeCell ref="Y363:Y365"/>
    <mergeCell ref="N348:N350"/>
    <mergeCell ref="O348:O350"/>
    <mergeCell ref="P348:P350"/>
    <mergeCell ref="Q348:Q350"/>
    <mergeCell ref="W348:W350"/>
    <mergeCell ref="I363:I365"/>
    <mergeCell ref="Z363:Z365"/>
    <mergeCell ref="C363:C365"/>
    <mergeCell ref="D363:D365"/>
    <mergeCell ref="E363:E365"/>
    <mergeCell ref="F363:F365"/>
    <mergeCell ref="G363:G365"/>
    <mergeCell ref="H363:H365"/>
    <mergeCell ref="P363:P365"/>
    <mergeCell ref="Q363:Q365"/>
    <mergeCell ref="F399:F401"/>
    <mergeCell ref="G399:G401"/>
    <mergeCell ref="H399:H401"/>
    <mergeCell ref="I399:I401"/>
    <mergeCell ref="N399:N401"/>
    <mergeCell ref="O399:O401"/>
    <mergeCell ref="P399:P401"/>
    <mergeCell ref="Q399:Q401"/>
    <mergeCell ref="R399:R401"/>
    <mergeCell ref="E348:E350"/>
    <mergeCell ref="H351:H353"/>
    <mergeCell ref="I351:I353"/>
    <mergeCell ref="N351:N353"/>
    <mergeCell ref="O351:O353"/>
    <mergeCell ref="P351:P353"/>
    <mergeCell ref="Q351:Q353"/>
    <mergeCell ref="R351:R353"/>
    <mergeCell ref="S351:S353"/>
    <mergeCell ref="T351:T353"/>
    <mergeCell ref="U351:U353"/>
    <mergeCell ref="V351:V353"/>
    <mergeCell ref="W351:W353"/>
    <mergeCell ref="X351:X353"/>
    <mergeCell ref="Y351:Y353"/>
    <mergeCell ref="Z351:Z353"/>
    <mergeCell ref="N366:N368"/>
    <mergeCell ref="N369:N372"/>
    <mergeCell ref="I369:I372"/>
    <mergeCell ref="I366:I368"/>
    <mergeCell ref="I373:I375"/>
    <mergeCell ref="N373:N375"/>
    <mergeCell ref="I376:I378"/>
    <mergeCell ref="N376:N378"/>
    <mergeCell ref="N379:N380"/>
    <mergeCell ref="I379:I380"/>
    <mergeCell ref="R366:R368"/>
    <mergeCell ref="R379:R380"/>
    <mergeCell ref="P381:P383"/>
    <mergeCell ref="Q381:Q383"/>
    <mergeCell ref="R381:R383"/>
    <mergeCell ref="AH331:AH333"/>
    <mergeCell ref="Z331:Z333"/>
    <mergeCell ref="AI331:AI333"/>
    <mergeCell ref="AJ331:AJ333"/>
    <mergeCell ref="AH342:AH344"/>
    <mergeCell ref="AJ342:AJ344"/>
    <mergeCell ref="AH345:AH347"/>
    <mergeCell ref="AI345:AI347"/>
    <mergeCell ref="W447:W449"/>
    <mergeCell ref="W450:W452"/>
    <mergeCell ref="N598:N600"/>
    <mergeCell ref="J598:J599"/>
    <mergeCell ref="K598:K599"/>
    <mergeCell ref="L598:L599"/>
    <mergeCell ref="M598:M599"/>
    <mergeCell ref="W462:W465"/>
    <mergeCell ref="X462:X465"/>
    <mergeCell ref="Y462:Y465"/>
    <mergeCell ref="W396:W398"/>
    <mergeCell ref="X396:X398"/>
    <mergeCell ref="Y396:Y398"/>
    <mergeCell ref="Y450:Y452"/>
    <mergeCell ref="V598:V600"/>
    <mergeCell ref="H598:H600"/>
    <mergeCell ref="I598:I600"/>
    <mergeCell ref="N391:N393"/>
    <mergeCell ref="S391:S393"/>
    <mergeCell ref="N394:N395"/>
    <mergeCell ref="S394:S395"/>
    <mergeCell ref="AA531:AA533"/>
    <mergeCell ref="AB531:AB533"/>
    <mergeCell ref="AC531:AC533"/>
    <mergeCell ref="O453:O455"/>
    <mergeCell ref="P453:P455"/>
    <mergeCell ref="Q453:Q455"/>
    <mergeCell ref="R453:R455"/>
    <mergeCell ref="S453:S455"/>
    <mergeCell ref="T453:T455"/>
    <mergeCell ref="U531:U533"/>
    <mergeCell ref="V531:V533"/>
    <mergeCell ref="AJ500:AJ502"/>
    <mergeCell ref="AC503:AC505"/>
    <mergeCell ref="AC500:AC502"/>
    <mergeCell ref="AD500:AD502"/>
    <mergeCell ref="AD525:AD526"/>
    <mergeCell ref="U527:U530"/>
    <mergeCell ref="Z527:Z530"/>
    <mergeCell ref="AA527:AA530"/>
    <mergeCell ref="AC527:AC530"/>
    <mergeCell ref="AD527:AD530"/>
    <mergeCell ref="AE527:AE530"/>
    <mergeCell ref="AF527:AF530"/>
    <mergeCell ref="AE500:AE502"/>
    <mergeCell ref="AF500:AF502"/>
    <mergeCell ref="AF354:AF356"/>
    <mergeCell ref="S360:S362"/>
    <mergeCell ref="AH354:AH356"/>
    <mergeCell ref="AI354:AI356"/>
    <mergeCell ref="AJ354:AJ356"/>
    <mergeCell ref="H357:H359"/>
    <mergeCell ref="P369:P372"/>
    <mergeCell ref="Q369:Q372"/>
    <mergeCell ref="R369:R372"/>
    <mergeCell ref="P373:P375"/>
    <mergeCell ref="AJ647:AJ649"/>
    <mergeCell ref="S644:S646"/>
    <mergeCell ref="C644:C646"/>
    <mergeCell ref="D644:D646"/>
    <mergeCell ref="E644:E646"/>
    <mergeCell ref="F644:F646"/>
    <mergeCell ref="G644:G646"/>
    <mergeCell ref="Z647:Z649"/>
    <mergeCell ref="AH650:AH652"/>
    <mergeCell ref="AI650:AI652"/>
    <mergeCell ref="I641:I643"/>
    <mergeCell ref="N641:N643"/>
    <mergeCell ref="X647:X649"/>
    <mergeCell ref="Y647:Y649"/>
    <mergeCell ref="AI641:AI643"/>
    <mergeCell ref="T644:T646"/>
    <mergeCell ref="U644:U646"/>
    <mergeCell ref="V644:V646"/>
    <mergeCell ref="H644:H646"/>
    <mergeCell ref="I644:I646"/>
    <mergeCell ref="N644:N646"/>
    <mergeCell ref="T641:T643"/>
    <mergeCell ref="AJ641:AJ643"/>
    <mergeCell ref="AC650:AC652"/>
    <mergeCell ref="AD650:AD652"/>
    <mergeCell ref="W644:W646"/>
    <mergeCell ref="AJ650:AJ652"/>
    <mergeCell ref="W650:W652"/>
    <mergeCell ref="O644:O646"/>
    <mergeCell ref="P644:P646"/>
    <mergeCell ref="Q644:Q646"/>
    <mergeCell ref="R644:R646"/>
    <mergeCell ref="AD644:AD646"/>
    <mergeCell ref="AE644:AE646"/>
    <mergeCell ref="AF644:AF646"/>
    <mergeCell ref="AG644:AG646"/>
    <mergeCell ref="AH644:AH646"/>
    <mergeCell ref="AI644:AI646"/>
    <mergeCell ref="D656:D659"/>
    <mergeCell ref="B660:B662"/>
    <mergeCell ref="C660:C662"/>
    <mergeCell ref="G703:G705"/>
    <mergeCell ref="H703:H705"/>
    <mergeCell ref="I703:I705"/>
    <mergeCell ref="N703:N705"/>
    <mergeCell ref="O703:O705"/>
    <mergeCell ref="P703:P705"/>
    <mergeCell ref="Q703:Q705"/>
    <mergeCell ref="R703:R705"/>
    <mergeCell ref="U693:U695"/>
    <mergeCell ref="V693:V695"/>
    <mergeCell ref="P706:P709"/>
    <mergeCell ref="Q706:Q709"/>
    <mergeCell ref="R706:R709"/>
    <mergeCell ref="B641:B643"/>
    <mergeCell ref="X644:X646"/>
    <mergeCell ref="Y644:Y646"/>
    <mergeCell ref="Z644:Z646"/>
    <mergeCell ref="AA644:AA646"/>
    <mergeCell ref="AB644:AB646"/>
    <mergeCell ref="B644:B646"/>
    <mergeCell ref="Q650:Q652"/>
    <mergeCell ref="R650:R652"/>
    <mergeCell ref="S650:S652"/>
    <mergeCell ref="T650:T652"/>
    <mergeCell ref="U650:U652"/>
    <mergeCell ref="V650:V652"/>
    <mergeCell ref="X650:X652"/>
    <mergeCell ref="Y650:Y652"/>
    <mergeCell ref="AB663:AB665"/>
    <mergeCell ref="AB669:AB671"/>
    <mergeCell ref="X687:X689"/>
    <mergeCell ref="Y687:Y689"/>
    <mergeCell ref="Z687:Z689"/>
    <mergeCell ref="AA687:AA689"/>
    <mergeCell ref="AB687:AB689"/>
    <mergeCell ref="X703:X705"/>
    <mergeCell ref="Y703:Y705"/>
    <mergeCell ref="B653:B655"/>
    <mergeCell ref="F653:F655"/>
    <mergeCell ref="G653:G655"/>
    <mergeCell ref="H653:H655"/>
    <mergeCell ref="I653:I655"/>
    <mergeCell ref="N653:N655"/>
    <mergeCell ref="O653:O655"/>
    <mergeCell ref="P653:P655"/>
    <mergeCell ref="Q653:Q655"/>
    <mergeCell ref="R653:R655"/>
    <mergeCell ref="C641:C643"/>
    <mergeCell ref="D641:D643"/>
    <mergeCell ref="E641:E643"/>
    <mergeCell ref="F641:F643"/>
    <mergeCell ref="G641:G643"/>
    <mergeCell ref="B666:B668"/>
    <mergeCell ref="C666:C668"/>
    <mergeCell ref="D666:D668"/>
    <mergeCell ref="E666:E668"/>
    <mergeCell ref="F666:F668"/>
    <mergeCell ref="G666:G668"/>
    <mergeCell ref="H666:H668"/>
    <mergeCell ref="N660:N662"/>
    <mergeCell ref="O660:O662"/>
    <mergeCell ref="AG748:AG751"/>
    <mergeCell ref="AC736:AC738"/>
    <mergeCell ref="AD736:AD738"/>
    <mergeCell ref="AE736:AE738"/>
    <mergeCell ref="AF736:AF738"/>
    <mergeCell ref="AG736:AG738"/>
    <mergeCell ref="W745:W747"/>
    <mergeCell ref="X745:X747"/>
    <mergeCell ref="Y745:Y747"/>
    <mergeCell ref="Z745:Z747"/>
    <mergeCell ref="AA745:AA747"/>
    <mergeCell ref="AB745:AB747"/>
    <mergeCell ref="AC745:AC747"/>
    <mergeCell ref="AD745:AD747"/>
    <mergeCell ref="AE745:AE747"/>
    <mergeCell ref="AH736:AH738"/>
    <mergeCell ref="AF726:AF728"/>
    <mergeCell ref="AG726:AG728"/>
    <mergeCell ref="AH726:AH728"/>
    <mergeCell ref="AF733:AF735"/>
    <mergeCell ref="AG733:AG735"/>
    <mergeCell ref="AH733:AH735"/>
    <mergeCell ref="AF745:AF747"/>
    <mergeCell ref="AA733:AA735"/>
    <mergeCell ref="AB733:AB735"/>
    <mergeCell ref="AC733:AC735"/>
    <mergeCell ref="AF729:AF732"/>
    <mergeCell ref="AG729:AG732"/>
    <mergeCell ref="AH729:AH732"/>
    <mergeCell ref="Y729:Y732"/>
    <mergeCell ref="Z729:Z732"/>
    <mergeCell ref="AA729:AA732"/>
    <mergeCell ref="AD733:AD735"/>
    <mergeCell ref="AE733:AE735"/>
    <mergeCell ref="AB739:AB741"/>
    <mergeCell ref="AG745:AG747"/>
    <mergeCell ref="W733:W735"/>
    <mergeCell ref="X733:X735"/>
    <mergeCell ref="X729:X732"/>
    <mergeCell ref="Y733:Y735"/>
    <mergeCell ref="Z733:Z735"/>
    <mergeCell ref="AJ748:AJ751"/>
    <mergeCell ref="AJ719:AJ722"/>
    <mergeCell ref="AE719:AE722"/>
    <mergeCell ref="AF719:AF722"/>
    <mergeCell ref="AA719:AA722"/>
    <mergeCell ref="AB719:AB722"/>
    <mergeCell ref="AC719:AC722"/>
    <mergeCell ref="AD719:AD722"/>
    <mergeCell ref="AG719:AG722"/>
    <mergeCell ref="AH719:AH722"/>
    <mergeCell ref="AI719:AI722"/>
    <mergeCell ref="AI733:AI735"/>
    <mergeCell ref="AB742:AB744"/>
    <mergeCell ref="W736:W738"/>
    <mergeCell ref="X736:X738"/>
    <mergeCell ref="W723:W725"/>
    <mergeCell ref="AH745:AH747"/>
    <mergeCell ref="AC742:AC744"/>
    <mergeCell ref="AD742:AD744"/>
    <mergeCell ref="AE742:AE744"/>
    <mergeCell ref="AF742:AF744"/>
    <mergeCell ref="AG742:AG744"/>
    <mergeCell ref="AH742:AH744"/>
    <mergeCell ref="Y736:Y738"/>
    <mergeCell ref="Z736:Z738"/>
    <mergeCell ref="AA736:AA738"/>
    <mergeCell ref="AB736:AB738"/>
    <mergeCell ref="AH748:AH751"/>
    <mergeCell ref="AI729:AI732"/>
    <mergeCell ref="AJ729:AJ732"/>
    <mergeCell ref="X726:X728"/>
    <mergeCell ref="Y726:Y728"/>
    <mergeCell ref="Z726:Z728"/>
    <mergeCell ref="AA726:AA728"/>
    <mergeCell ref="AB726:AB728"/>
    <mergeCell ref="AC726:AC728"/>
    <mergeCell ref="AD726:AD728"/>
    <mergeCell ref="AI726:AI728"/>
    <mergeCell ref="AJ726:AJ728"/>
    <mergeCell ref="AA723:AA725"/>
    <mergeCell ref="AB723:AB725"/>
    <mergeCell ref="AC723:AC725"/>
    <mergeCell ref="AD723:AD725"/>
    <mergeCell ref="AE723:AE725"/>
    <mergeCell ref="AF723:AF725"/>
    <mergeCell ref="AG723:AG725"/>
    <mergeCell ref="AI723:AI725"/>
    <mergeCell ref="AJ723:AJ725"/>
    <mergeCell ref="X723:X725"/>
    <mergeCell ref="Y723:Y725"/>
    <mergeCell ref="Z723:Z725"/>
    <mergeCell ref="AH723:AH725"/>
    <mergeCell ref="AB729:AB732"/>
    <mergeCell ref="AC729:AC732"/>
    <mergeCell ref="AD729:AD732"/>
    <mergeCell ref="AE729:AE732"/>
    <mergeCell ref="W748:W751"/>
    <mergeCell ref="X748:X751"/>
    <mergeCell ref="Y748:Y751"/>
    <mergeCell ref="Z748:Z751"/>
    <mergeCell ref="W729:W732"/>
    <mergeCell ref="W726:W728"/>
    <mergeCell ref="AE726:AE728"/>
    <mergeCell ref="AA748:AA751"/>
    <mergeCell ref="B748:B751"/>
    <mergeCell ref="AI748:AI751"/>
    <mergeCell ref="C748:C751"/>
    <mergeCell ref="D748:D751"/>
    <mergeCell ref="E748:E751"/>
    <mergeCell ref="F748:F751"/>
    <mergeCell ref="G748:G751"/>
    <mergeCell ref="H748:H751"/>
    <mergeCell ref="I748:I751"/>
    <mergeCell ref="N748:N751"/>
    <mergeCell ref="O748:O751"/>
    <mergeCell ref="P748:P751"/>
    <mergeCell ref="Q748:Q751"/>
    <mergeCell ref="R748:R751"/>
    <mergeCell ref="S748:S751"/>
    <mergeCell ref="T748:T751"/>
    <mergeCell ref="U748:U751"/>
    <mergeCell ref="V748:V751"/>
    <mergeCell ref="X739:X741"/>
    <mergeCell ref="Y739:Y741"/>
    <mergeCell ref="Z739:Z741"/>
    <mergeCell ref="AA739:AA741"/>
    <mergeCell ref="AG236:AG238"/>
    <mergeCell ref="AH236:AH238"/>
    <mergeCell ref="W706:W709"/>
    <mergeCell ref="X706:X709"/>
    <mergeCell ref="AB236:AB238"/>
    <mergeCell ref="AC236:AC238"/>
    <mergeCell ref="AD236:AD238"/>
    <mergeCell ref="AB656:AB659"/>
    <mergeCell ref="AC656:AC659"/>
    <mergeCell ref="AI236:AI238"/>
    <mergeCell ref="V360:V362"/>
    <mergeCell ref="W360:W362"/>
    <mergeCell ref="W418:W420"/>
    <mergeCell ref="W424:W427"/>
    <mergeCell ref="T566:T568"/>
    <mergeCell ref="U566:U568"/>
    <mergeCell ref="V566:V568"/>
    <mergeCell ref="D264:D267"/>
    <mergeCell ref="AB342:AB344"/>
    <mergeCell ref="AC342:AC344"/>
    <mergeCell ref="W338:W341"/>
    <mergeCell ref="X338:X341"/>
    <mergeCell ref="Y338:Y341"/>
    <mergeCell ref="Z338:Z341"/>
    <mergeCell ref="AA338:AA341"/>
    <mergeCell ref="C650:C652"/>
    <mergeCell ref="C338:C341"/>
    <mergeCell ref="D242:D244"/>
    <mergeCell ref="E242:E244"/>
    <mergeCell ref="F242:F244"/>
    <mergeCell ref="G242:G244"/>
    <mergeCell ref="H242:H244"/>
    <mergeCell ref="I242:I244"/>
    <mergeCell ref="N242:N244"/>
    <mergeCell ref="O242:O244"/>
    <mergeCell ref="P242:P244"/>
    <mergeCell ref="T242:T244"/>
    <mergeCell ref="U242:U244"/>
    <mergeCell ref="V242:V244"/>
    <mergeCell ref="AI242:AI244"/>
    <mergeCell ref="AE748:AE751"/>
    <mergeCell ref="AF748:AF751"/>
    <mergeCell ref="AJ223:AJ225"/>
    <mergeCell ref="B226:B228"/>
    <mergeCell ref="C226:C228"/>
    <mergeCell ref="D226:D228"/>
    <mergeCell ref="E226:E228"/>
    <mergeCell ref="F226:F228"/>
    <mergeCell ref="G226:G228"/>
    <mergeCell ref="H226:H228"/>
    <mergeCell ref="I226:I228"/>
    <mergeCell ref="N226:N228"/>
    <mergeCell ref="O226:O228"/>
    <mergeCell ref="P226:P228"/>
    <mergeCell ref="Q226:Q228"/>
    <mergeCell ref="R226:R228"/>
    <mergeCell ref="S226:S228"/>
    <mergeCell ref="T226:T228"/>
    <mergeCell ref="U226:U228"/>
    <mergeCell ref="V226:V228"/>
    <mergeCell ref="B223:B225"/>
    <mergeCell ref="C223:C225"/>
    <mergeCell ref="D223:D225"/>
    <mergeCell ref="Q223:Q225"/>
    <mergeCell ref="E223:E225"/>
    <mergeCell ref="F223:F225"/>
    <mergeCell ref="G223:G225"/>
    <mergeCell ref="AB223:AB225"/>
    <mergeCell ref="AC223:AC225"/>
    <mergeCell ref="AD223:AD225"/>
    <mergeCell ref="H223:H225"/>
    <mergeCell ref="W223:W225"/>
    <mergeCell ref="B229:B232"/>
    <mergeCell ref="C229:C232"/>
    <mergeCell ref="C233:C235"/>
    <mergeCell ref="D233:D235"/>
    <mergeCell ref="E233:E235"/>
    <mergeCell ref="AG226:AG228"/>
    <mergeCell ref="W229:W232"/>
    <mergeCell ref="AB229:AB232"/>
    <mergeCell ref="X229:X232"/>
    <mergeCell ref="Y229:Y232"/>
    <mergeCell ref="AH229:AH232"/>
    <mergeCell ref="AB233:AB235"/>
    <mergeCell ref="AE226:AE228"/>
    <mergeCell ref="AF226:AF228"/>
    <mergeCell ref="D229:D232"/>
    <mergeCell ref="E229:E232"/>
    <mergeCell ref="F229:F232"/>
    <mergeCell ref="G229:G232"/>
    <mergeCell ref="H229:H232"/>
    <mergeCell ref="I229:I232"/>
    <mergeCell ref="N229:N232"/>
    <mergeCell ref="O229:O232"/>
    <mergeCell ref="P229:P232"/>
    <mergeCell ref="Q229:Q232"/>
    <mergeCell ref="R229:R232"/>
    <mergeCell ref="S229:S232"/>
    <mergeCell ref="T229:T232"/>
    <mergeCell ref="U229:U232"/>
    <mergeCell ref="V229:V232"/>
    <mergeCell ref="S223:S225"/>
    <mergeCell ref="T223:T225"/>
    <mergeCell ref="U223:U225"/>
    <mergeCell ref="Z223:Z225"/>
    <mergeCell ref="AI229:AI232"/>
    <mergeCell ref="C706:C709"/>
    <mergeCell ref="D706:D709"/>
    <mergeCell ref="E706:E709"/>
    <mergeCell ref="F706:F709"/>
    <mergeCell ref="C656:C659"/>
    <mergeCell ref="C245:C248"/>
    <mergeCell ref="D245:D248"/>
    <mergeCell ref="E245:E248"/>
    <mergeCell ref="I706:I709"/>
    <mergeCell ref="I245:I248"/>
    <mergeCell ref="N245:N248"/>
    <mergeCell ref="O245:O248"/>
    <mergeCell ref="P245:P248"/>
    <mergeCell ref="Q245:Q248"/>
    <mergeCell ref="R245:R248"/>
    <mergeCell ref="S245:S248"/>
    <mergeCell ref="I656:I659"/>
    <mergeCell ref="N656:N659"/>
    <mergeCell ref="O656:O659"/>
    <mergeCell ref="P656:P659"/>
    <mergeCell ref="Q656:Q659"/>
    <mergeCell ref="R656:R659"/>
    <mergeCell ref="S656:S659"/>
    <mergeCell ref="T656:T659"/>
    <mergeCell ref="U656:U659"/>
    <mergeCell ref="O450:O452"/>
    <mergeCell ref="P450:P452"/>
    <mergeCell ref="Q450:Q452"/>
    <mergeCell ref="R450:R452"/>
    <mergeCell ref="S450:S452"/>
    <mergeCell ref="I650:I652"/>
    <mergeCell ref="N650:N652"/>
    <mergeCell ref="AJ644:AJ646"/>
    <mergeCell ref="O598:O600"/>
    <mergeCell ref="P598:P600"/>
    <mergeCell ref="Q598:Q600"/>
    <mergeCell ref="W605:W607"/>
    <mergeCell ref="Y605:Y607"/>
    <mergeCell ref="AJ605:AJ607"/>
    <mergeCell ref="AH601:AH604"/>
    <mergeCell ref="AI601:AI604"/>
    <mergeCell ref="AF345:AF347"/>
    <mergeCell ref="AD342:AD344"/>
    <mergeCell ref="AE342:AE344"/>
    <mergeCell ref="AF342:AF344"/>
    <mergeCell ref="Z328:Z330"/>
    <mergeCell ref="AA328:AA330"/>
    <mergeCell ref="Z342:Z344"/>
    <mergeCell ref="AA342:AA344"/>
    <mergeCell ref="Y345:Y347"/>
    <mergeCell ref="Z345:Z347"/>
    <mergeCell ref="AA345:AA347"/>
    <mergeCell ref="C653:C655"/>
    <mergeCell ref="D653:D655"/>
    <mergeCell ref="E653:E655"/>
    <mergeCell ref="U360:U362"/>
    <mergeCell ref="X328:X330"/>
    <mergeCell ref="Y328:Y330"/>
    <mergeCell ref="AB328:AB330"/>
    <mergeCell ref="AC328:AC330"/>
    <mergeCell ref="AD328:AD330"/>
    <mergeCell ref="AE328:AE330"/>
    <mergeCell ref="N331:N333"/>
    <mergeCell ref="T261:T263"/>
    <mergeCell ref="C703:C705"/>
    <mergeCell ref="W331:W333"/>
    <mergeCell ref="X331:X333"/>
    <mergeCell ref="Y331:Y333"/>
    <mergeCell ref="AH334:AH337"/>
    <mergeCell ref="AI334:AI337"/>
    <mergeCell ref="AB272:AB273"/>
    <mergeCell ref="AJ239:AJ241"/>
    <mergeCell ref="Q239:Q241"/>
    <mergeCell ref="R239:R241"/>
    <mergeCell ref="AJ242:AJ244"/>
    <mergeCell ref="P239:P241"/>
    <mergeCell ref="AF328:AF330"/>
    <mergeCell ref="AG328:AG330"/>
    <mergeCell ref="AH328:AH330"/>
    <mergeCell ref="AI328:AI330"/>
    <mergeCell ref="AJ328:AJ330"/>
    <mergeCell ref="AF331:AF333"/>
    <mergeCell ref="AG331:AG333"/>
    <mergeCell ref="AE268:AE270"/>
    <mergeCell ref="W268:W270"/>
    <mergeCell ref="X268:X270"/>
    <mergeCell ref="Y268:Y270"/>
    <mergeCell ref="Z268:Z270"/>
    <mergeCell ref="F290:F292"/>
    <mergeCell ref="G290:G292"/>
    <mergeCell ref="S268:S270"/>
    <mergeCell ref="AA331:AA333"/>
    <mergeCell ref="AB331:AB333"/>
    <mergeCell ref="AB274:AB276"/>
    <mergeCell ref="V283:V285"/>
    <mergeCell ref="AA286:AA289"/>
    <mergeCell ref="AB286:AB289"/>
    <mergeCell ref="AC286:AC289"/>
    <mergeCell ref="AD286:AD289"/>
    <mergeCell ref="AA280:AA282"/>
    <mergeCell ref="Y283:Y285"/>
    <mergeCell ref="AA283:AA285"/>
    <mergeCell ref="V277:V279"/>
    <mergeCell ref="Y315:Y318"/>
    <mergeCell ref="W319:W321"/>
    <mergeCell ref="X319:X321"/>
    <mergeCell ref="O331:O333"/>
    <mergeCell ref="R331:R333"/>
    <mergeCell ref="D338:D341"/>
    <mergeCell ref="V249:V251"/>
    <mergeCell ref="W249:W251"/>
    <mergeCell ref="X249:X251"/>
    <mergeCell ref="Q338:Q341"/>
    <mergeCell ref="R338:R341"/>
    <mergeCell ref="AD348:AD350"/>
    <mergeCell ref="AE348:AE350"/>
    <mergeCell ref="AF348:AF350"/>
    <mergeCell ref="AI342:AI344"/>
    <mergeCell ref="AJ348:AJ350"/>
    <mergeCell ref="X357:X359"/>
    <mergeCell ref="Y357:Y359"/>
    <mergeCell ref="Z357:Z359"/>
    <mergeCell ref="X354:X356"/>
    <mergeCell ref="Y354:Y356"/>
    <mergeCell ref="Z354:Z356"/>
    <mergeCell ref="AA354:AA356"/>
    <mergeCell ref="AE354:AE356"/>
    <mergeCell ref="AC703:AC705"/>
    <mergeCell ref="AJ245:AJ248"/>
    <mergeCell ref="V245:V248"/>
    <mergeCell ref="Q242:Q244"/>
    <mergeCell ref="R242:R244"/>
    <mergeCell ref="S242:S244"/>
    <mergeCell ref="C239:C241"/>
    <mergeCell ref="D239:D241"/>
    <mergeCell ref="AC242:AC244"/>
    <mergeCell ref="AI233:AI235"/>
    <mergeCell ref="AJ233:AJ235"/>
    <mergeCell ref="B242:B244"/>
    <mergeCell ref="C242:C244"/>
    <mergeCell ref="B236:B238"/>
    <mergeCell ref="C236:C238"/>
    <mergeCell ref="D236:D238"/>
    <mergeCell ref="E236:E238"/>
    <mergeCell ref="F236:F238"/>
    <mergeCell ref="G236:G238"/>
    <mergeCell ref="H236:H238"/>
    <mergeCell ref="I236:I238"/>
    <mergeCell ref="N236:N238"/>
    <mergeCell ref="O236:O238"/>
    <mergeCell ref="P236:P238"/>
    <mergeCell ref="Q236:Q238"/>
    <mergeCell ref="R236:R238"/>
    <mergeCell ref="S236:S238"/>
    <mergeCell ref="T236:T238"/>
    <mergeCell ref="U236:U238"/>
    <mergeCell ref="B233:B235"/>
    <mergeCell ref="U233:U235"/>
    <mergeCell ref="AE236:AE238"/>
    <mergeCell ref="AF236:AF238"/>
    <mergeCell ref="E338:E341"/>
    <mergeCell ref="AJ236:AJ238"/>
    <mergeCell ref="F233:F235"/>
    <mergeCell ref="G233:G235"/>
    <mergeCell ref="H233:H235"/>
    <mergeCell ref="V236:V238"/>
    <mergeCell ref="Y236:Y238"/>
    <mergeCell ref="I233:I235"/>
    <mergeCell ref="U261:U263"/>
    <mergeCell ref="V261:V263"/>
    <mergeCell ref="Y249:Y251"/>
    <mergeCell ref="W325:W327"/>
    <mergeCell ref="V325:V327"/>
    <mergeCell ref="AB311:AB314"/>
    <mergeCell ref="AC311:AC314"/>
    <mergeCell ref="T296:T298"/>
    <mergeCell ref="U296:U298"/>
    <mergeCell ref="V296:V298"/>
    <mergeCell ref="W296:W298"/>
    <mergeCell ref="X296:X298"/>
    <mergeCell ref="Y296:Y298"/>
    <mergeCell ref="Z296:Z298"/>
    <mergeCell ref="AF296:AF298"/>
    <mergeCell ref="Z308:Z310"/>
    <mergeCell ref="AA308:AA310"/>
    <mergeCell ref="D286:D289"/>
    <mergeCell ref="E286:E289"/>
    <mergeCell ref="F286:F289"/>
    <mergeCell ref="G286:G289"/>
    <mergeCell ref="H286:H289"/>
    <mergeCell ref="I286:I289"/>
    <mergeCell ref="P255:P257"/>
    <mergeCell ref="Z226:Z228"/>
    <mergeCell ref="AA226:AA228"/>
    <mergeCell ref="AB226:AB228"/>
    <mergeCell ref="AC226:AC228"/>
    <mergeCell ref="AD226:AD228"/>
    <mergeCell ref="B239:B241"/>
    <mergeCell ref="AA239:AA241"/>
    <mergeCell ref="W245:W248"/>
    <mergeCell ref="X245:X248"/>
    <mergeCell ref="Y245:Y248"/>
    <mergeCell ref="X242:X244"/>
    <mergeCell ref="Y242:Y244"/>
    <mergeCell ref="Z242:Z244"/>
    <mergeCell ref="AA242:AA244"/>
    <mergeCell ref="AB242:AB244"/>
    <mergeCell ref="F245:F248"/>
    <mergeCell ref="G245:G248"/>
    <mergeCell ref="H245:H248"/>
    <mergeCell ref="Y239:Y241"/>
    <mergeCell ref="Q233:Q235"/>
    <mergeCell ref="N233:N235"/>
    <mergeCell ref="O233:O235"/>
    <mergeCell ref="P233:P235"/>
    <mergeCell ref="Z245:Z248"/>
    <mergeCell ref="AA245:AA248"/>
    <mergeCell ref="X239:X241"/>
    <mergeCell ref="Z236:Z238"/>
    <mergeCell ref="W242:W244"/>
    <mergeCell ref="AA233:AA235"/>
    <mergeCell ref="AB245:AB248"/>
    <mergeCell ref="AC245:AC248"/>
    <mergeCell ref="AD245:AD248"/>
    <mergeCell ref="B342:B344"/>
    <mergeCell ref="W342:W344"/>
    <mergeCell ref="Q255:Q257"/>
    <mergeCell ref="R255:R257"/>
    <mergeCell ref="P258:P260"/>
    <mergeCell ref="Q261:Q263"/>
    <mergeCell ref="R261:R263"/>
    <mergeCell ref="N290:N292"/>
    <mergeCell ref="O290:O292"/>
    <mergeCell ref="P290:P292"/>
    <mergeCell ref="Q290:Q292"/>
    <mergeCell ref="R290:R292"/>
    <mergeCell ref="S290:S292"/>
    <mergeCell ref="T290:T292"/>
    <mergeCell ref="W293:W295"/>
    <mergeCell ref="X293:X295"/>
    <mergeCell ref="Y293:Y295"/>
    <mergeCell ref="Z293:Z295"/>
    <mergeCell ref="AA293:AA295"/>
    <mergeCell ref="AB293:AB295"/>
    <mergeCell ref="AC293:AC295"/>
    <mergeCell ref="AD293:AD295"/>
    <mergeCell ref="H296:H298"/>
    <mergeCell ref="I296:I298"/>
    <mergeCell ref="N296:N298"/>
    <mergeCell ref="O296:O298"/>
    <mergeCell ref="P296:P298"/>
    <mergeCell ref="G255:G257"/>
    <mergeCell ref="H255:H257"/>
    <mergeCell ref="I255:I257"/>
    <mergeCell ref="N255:N257"/>
    <mergeCell ref="O255:O257"/>
    <mergeCell ref="Q143:Q145"/>
    <mergeCell ref="R143:R145"/>
    <mergeCell ref="S143:S145"/>
    <mergeCell ref="T143:T145"/>
    <mergeCell ref="U143:U145"/>
    <mergeCell ref="B328:B330"/>
    <mergeCell ref="S328:S330"/>
    <mergeCell ref="T328:T330"/>
    <mergeCell ref="Q328:Q330"/>
    <mergeCell ref="R328:R330"/>
    <mergeCell ref="P328:P330"/>
    <mergeCell ref="N328:N330"/>
    <mergeCell ref="AE334:AE337"/>
    <mergeCell ref="AF334:AF337"/>
    <mergeCell ref="AG334:AG337"/>
    <mergeCell ref="AA653:AA655"/>
    <mergeCell ref="V220:V222"/>
    <mergeCell ref="W220:W222"/>
    <mergeCell ref="X220:X222"/>
    <mergeCell ref="Y220:Y222"/>
    <mergeCell ref="Z220:Z222"/>
    <mergeCell ref="F432:F434"/>
    <mergeCell ref="G432:G434"/>
    <mergeCell ref="H432:H434"/>
    <mergeCell ref="I432:I434"/>
    <mergeCell ref="N432:N434"/>
    <mergeCell ref="O432:O434"/>
    <mergeCell ref="P432:P434"/>
    <mergeCell ref="W345:W347"/>
    <mergeCell ref="R348:R350"/>
    <mergeCell ref="S348:S350"/>
    <mergeCell ref="T348:T350"/>
    <mergeCell ref="U348:U350"/>
    <mergeCell ref="V348:V350"/>
    <mergeCell ref="F345:F347"/>
    <mergeCell ref="O650:O652"/>
    <mergeCell ref="G348:G350"/>
    <mergeCell ref="W354:W356"/>
    <mergeCell ref="O566:O568"/>
    <mergeCell ref="P566:P568"/>
    <mergeCell ref="H450:H452"/>
    <mergeCell ref="I450:I452"/>
    <mergeCell ref="N450:N452"/>
    <mergeCell ref="O641:O643"/>
    <mergeCell ref="P641:P643"/>
    <mergeCell ref="Q641:Q643"/>
    <mergeCell ref="U447:U449"/>
    <mergeCell ref="V447:V449"/>
    <mergeCell ref="G447:G449"/>
    <mergeCell ref="H447:H449"/>
    <mergeCell ref="I447:I449"/>
    <mergeCell ref="N447:N449"/>
    <mergeCell ref="O447:O449"/>
    <mergeCell ref="AG348:AG350"/>
    <mergeCell ref="AB338:AB341"/>
    <mergeCell ref="AC338:AC341"/>
    <mergeCell ref="AD338:AD341"/>
    <mergeCell ref="AE338:AE341"/>
    <mergeCell ref="AA348:AA350"/>
    <mergeCell ref="AC331:AC333"/>
    <mergeCell ref="AD331:AD333"/>
    <mergeCell ref="T268:T270"/>
    <mergeCell ref="C255:C257"/>
    <mergeCell ref="F255:F257"/>
    <mergeCell ref="B130:B132"/>
    <mergeCell ref="C130:C132"/>
    <mergeCell ref="P130:P132"/>
    <mergeCell ref="B133:B135"/>
    <mergeCell ref="C133:C135"/>
    <mergeCell ref="D133:D135"/>
    <mergeCell ref="E133:E135"/>
    <mergeCell ref="F133:F135"/>
    <mergeCell ref="G133:G135"/>
    <mergeCell ref="H133:H135"/>
    <mergeCell ref="I133:I135"/>
    <mergeCell ref="N133:N135"/>
    <mergeCell ref="O133:O135"/>
    <mergeCell ref="P133:P135"/>
    <mergeCell ref="Q133:Q135"/>
    <mergeCell ref="R133:R135"/>
    <mergeCell ref="S133:S135"/>
    <mergeCell ref="AG229:AG232"/>
    <mergeCell ref="B220:B222"/>
    <mergeCell ref="C220:C222"/>
    <mergeCell ref="D220:D222"/>
    <mergeCell ref="E220:E222"/>
    <mergeCell ref="F220:F222"/>
    <mergeCell ref="G220:G222"/>
    <mergeCell ref="H220:H222"/>
    <mergeCell ref="I220:I222"/>
    <mergeCell ref="N220:N222"/>
    <mergeCell ref="O220:O222"/>
    <mergeCell ref="P220:P222"/>
    <mergeCell ref="AD143:AD145"/>
    <mergeCell ref="AE143:AE145"/>
    <mergeCell ref="X143:X145"/>
    <mergeCell ref="Y143:Y145"/>
    <mergeCell ref="AB143:AB145"/>
    <mergeCell ref="AB146:AB148"/>
    <mergeCell ref="AF146:AF148"/>
    <mergeCell ref="AB149:AB152"/>
    <mergeCell ref="AC149:AC152"/>
    <mergeCell ref="B143:B145"/>
    <mergeCell ref="C143:C145"/>
    <mergeCell ref="D143:D145"/>
    <mergeCell ref="E143:E145"/>
    <mergeCell ref="F143:F145"/>
    <mergeCell ref="G143:G145"/>
    <mergeCell ref="H143:H145"/>
    <mergeCell ref="I143:I145"/>
    <mergeCell ref="N143:N145"/>
    <mergeCell ref="V143:V145"/>
    <mergeCell ref="W143:W145"/>
    <mergeCell ref="H139:H140"/>
    <mergeCell ref="I139:I140"/>
    <mergeCell ref="N139:N140"/>
    <mergeCell ref="B136:B138"/>
    <mergeCell ref="C136:C138"/>
    <mergeCell ref="D136:D138"/>
    <mergeCell ref="E136:E138"/>
    <mergeCell ref="F136:F138"/>
    <mergeCell ref="G136:G138"/>
    <mergeCell ref="H136:H138"/>
    <mergeCell ref="I136:I138"/>
    <mergeCell ref="N136:N138"/>
    <mergeCell ref="O136:O138"/>
    <mergeCell ref="P136:P138"/>
    <mergeCell ref="Q136:Q138"/>
    <mergeCell ref="AJ229:AJ232"/>
    <mergeCell ref="AH226:AH228"/>
    <mergeCell ref="AI226:AI228"/>
    <mergeCell ref="AJ226:AJ228"/>
    <mergeCell ref="Z229:Z232"/>
    <mergeCell ref="AI133:AI135"/>
    <mergeCell ref="AJ133:AJ135"/>
    <mergeCell ref="AB130:AB132"/>
    <mergeCell ref="AC130:AC132"/>
    <mergeCell ref="AJ136:AJ138"/>
    <mergeCell ref="O139:O140"/>
    <mergeCell ref="P139:P140"/>
    <mergeCell ref="Q139:Q140"/>
    <mergeCell ref="R139:R140"/>
    <mergeCell ref="S139:S140"/>
    <mergeCell ref="T139:T140"/>
    <mergeCell ref="U139:U140"/>
    <mergeCell ref="V139:V140"/>
    <mergeCell ref="W139:W140"/>
    <mergeCell ref="X139:X140"/>
    <mergeCell ref="AB139:AB140"/>
    <mergeCell ref="AC139:AC140"/>
    <mergeCell ref="AD139:AD140"/>
    <mergeCell ref="AE139:AE140"/>
    <mergeCell ref="AF139:AF140"/>
    <mergeCell ref="AG139:AG140"/>
    <mergeCell ref="AH139:AH140"/>
    <mergeCell ref="AI139:AI140"/>
    <mergeCell ref="AJ139:AJ140"/>
    <mergeCell ref="B139:B140"/>
    <mergeCell ref="C139:C140"/>
    <mergeCell ref="D139:D140"/>
    <mergeCell ref="E139:E140"/>
    <mergeCell ref="F139:F140"/>
    <mergeCell ref="G139:G140"/>
    <mergeCell ref="AF130:AF132"/>
    <mergeCell ref="AG130:AG132"/>
    <mergeCell ref="AH130:AH132"/>
    <mergeCell ref="X136:X138"/>
    <mergeCell ref="AB136:AB138"/>
    <mergeCell ref="AC136:AC138"/>
    <mergeCell ref="Y136:Y138"/>
    <mergeCell ref="AD136:AD138"/>
    <mergeCell ref="AE136:AE138"/>
    <mergeCell ref="AF136:AF138"/>
    <mergeCell ref="AG136:AG138"/>
    <mergeCell ref="AH136:AH138"/>
    <mergeCell ref="AI136:AI138"/>
    <mergeCell ref="E130:E132"/>
    <mergeCell ref="F130:F132"/>
    <mergeCell ref="G130:G132"/>
    <mergeCell ref="H130:H132"/>
    <mergeCell ref="B146:B148"/>
    <mergeCell ref="C146:C148"/>
    <mergeCell ref="D146:D148"/>
    <mergeCell ref="E146:E148"/>
    <mergeCell ref="F146:F148"/>
    <mergeCell ref="G146:G148"/>
    <mergeCell ref="H146:H148"/>
    <mergeCell ref="I146:I148"/>
    <mergeCell ref="N146:N148"/>
    <mergeCell ref="O146:O148"/>
    <mergeCell ref="P146:P148"/>
    <mergeCell ref="Q146:Q148"/>
    <mergeCell ref="AJ146:AJ148"/>
    <mergeCell ref="B149:B152"/>
    <mergeCell ref="C149:C152"/>
    <mergeCell ref="D149:D152"/>
    <mergeCell ref="E149:E152"/>
    <mergeCell ref="F149:F152"/>
    <mergeCell ref="G149:G152"/>
    <mergeCell ref="H149:H152"/>
    <mergeCell ref="I149:I152"/>
    <mergeCell ref="N149:N152"/>
    <mergeCell ref="O149:O152"/>
    <mergeCell ref="P149:P152"/>
    <mergeCell ref="Q149:Q152"/>
    <mergeCell ref="R149:R152"/>
    <mergeCell ref="S149:S152"/>
    <mergeCell ref="T149:T152"/>
    <mergeCell ref="U149:U152"/>
    <mergeCell ref="V149:V152"/>
    <mergeCell ref="W149:W152"/>
    <mergeCell ref="X149:X152"/>
    <mergeCell ref="Y149:Y152"/>
    <mergeCell ref="Z149:Z152"/>
    <mergeCell ref="AA149:AA152"/>
    <mergeCell ref="AI153:AI156"/>
    <mergeCell ref="AJ153:AJ156"/>
    <mergeCell ref="AH149:AH152"/>
    <mergeCell ref="B153:B156"/>
    <mergeCell ref="C153:C156"/>
    <mergeCell ref="D153:D156"/>
    <mergeCell ref="E153:E156"/>
    <mergeCell ref="F153:F156"/>
    <mergeCell ref="G153:G156"/>
    <mergeCell ref="H153:H156"/>
    <mergeCell ref="I153:I156"/>
    <mergeCell ref="N153:N156"/>
    <mergeCell ref="O153:O156"/>
    <mergeCell ref="P153:P156"/>
    <mergeCell ref="Q153:Q156"/>
    <mergeCell ref="R153:R156"/>
    <mergeCell ref="S153:S156"/>
    <mergeCell ref="T153:T156"/>
    <mergeCell ref="AJ149:AJ152"/>
    <mergeCell ref="AA153:AA156"/>
    <mergeCell ref="AB153:AB156"/>
    <mergeCell ref="R146:R148"/>
    <mergeCell ref="S146:S148"/>
    <mergeCell ref="T146:T148"/>
    <mergeCell ref="U146:U148"/>
    <mergeCell ref="V146:V148"/>
    <mergeCell ref="AF153:AF156"/>
    <mergeCell ref="AG153:AG156"/>
    <mergeCell ref="AD153:AD156"/>
    <mergeCell ref="AE153:AE156"/>
    <mergeCell ref="B261:B263"/>
    <mergeCell ref="C261:C263"/>
    <mergeCell ref="AA255:AA257"/>
    <mergeCell ref="T258:T260"/>
    <mergeCell ref="U258:U260"/>
    <mergeCell ref="AB261:AB263"/>
    <mergeCell ref="AA261:AA263"/>
    <mergeCell ref="AH153:AH156"/>
    <mergeCell ref="AG146:AG148"/>
    <mergeCell ref="AH146:AH148"/>
    <mergeCell ref="AI146:AI148"/>
    <mergeCell ref="B245:B248"/>
    <mergeCell ref="S239:S241"/>
    <mergeCell ref="T239:T241"/>
    <mergeCell ref="U239:U241"/>
    <mergeCell ref="V239:V241"/>
    <mergeCell ref="W239:W241"/>
    <mergeCell ref="AD242:AD244"/>
    <mergeCell ref="AE242:AE244"/>
    <mergeCell ref="AF242:AF244"/>
    <mergeCell ref="AG242:AG244"/>
    <mergeCell ref="AH242:AH244"/>
    <mergeCell ref="AC229:AC232"/>
    <mergeCell ref="AD229:AD232"/>
    <mergeCell ref="AE229:AE232"/>
    <mergeCell ref="AF229:AF232"/>
    <mergeCell ref="AE245:AE248"/>
    <mergeCell ref="AF245:AF248"/>
    <mergeCell ref="AG245:AG248"/>
    <mergeCell ref="AH245:AH248"/>
    <mergeCell ref="AI245:AI248"/>
    <mergeCell ref="AI220:AI222"/>
    <mergeCell ref="AI223:AI225"/>
    <mergeCell ref="K213:K214"/>
    <mergeCell ref="L213:L214"/>
    <mergeCell ref="M213:M214"/>
    <mergeCell ref="N213:N215"/>
    <mergeCell ref="O213:O215"/>
    <mergeCell ref="P213:P215"/>
    <mergeCell ref="Q213:Q215"/>
    <mergeCell ref="R213:R215"/>
    <mergeCell ref="S213:S215"/>
    <mergeCell ref="T213:T215"/>
    <mergeCell ref="U213:U215"/>
    <mergeCell ref="V213:V215"/>
    <mergeCell ref="W213:W215"/>
    <mergeCell ref="X213:X215"/>
    <mergeCell ref="AC213:AC215"/>
    <mergeCell ref="B210:B212"/>
    <mergeCell ref="C210:C212"/>
    <mergeCell ref="AE213:AE215"/>
    <mergeCell ref="B249:B251"/>
    <mergeCell ref="C249:C251"/>
    <mergeCell ref="F261:F263"/>
    <mergeCell ref="G261:G263"/>
    <mergeCell ref="H261:H263"/>
    <mergeCell ref="I261:I263"/>
    <mergeCell ref="N261:N263"/>
    <mergeCell ref="O261:O263"/>
    <mergeCell ref="C258:C260"/>
    <mergeCell ref="F258:F260"/>
    <mergeCell ref="G258:G260"/>
    <mergeCell ref="H258:H260"/>
    <mergeCell ref="B258:B260"/>
    <mergeCell ref="X360:X362"/>
    <mergeCell ref="Y360:Y362"/>
    <mergeCell ref="Z360:Z362"/>
    <mergeCell ref="AA360:AA362"/>
    <mergeCell ref="AB360:AB362"/>
    <mergeCell ref="AC360:AC362"/>
    <mergeCell ref="AE360:AE362"/>
    <mergeCell ref="P357:P359"/>
    <mergeCell ref="Q357:Q359"/>
    <mergeCell ref="R357:R359"/>
    <mergeCell ref="S357:S359"/>
    <mergeCell ref="T357:T359"/>
    <mergeCell ref="U357:U359"/>
    <mergeCell ref="V357:V359"/>
    <mergeCell ref="AE357:AE359"/>
    <mergeCell ref="AF357:AF359"/>
    <mergeCell ref="AG357:AG359"/>
    <mergeCell ref="AF360:AF362"/>
    <mergeCell ref="AG360:AG362"/>
    <mergeCell ref="AH360:AH362"/>
    <mergeCell ref="AI360:AI362"/>
    <mergeCell ref="AJ360:AJ362"/>
    <mergeCell ref="AD360:AD362"/>
    <mergeCell ref="AC357:AC359"/>
    <mergeCell ref="AD357:AD359"/>
    <mergeCell ref="AB354:AB356"/>
    <mergeCell ref="AC354:AC356"/>
    <mergeCell ref="AD354:AD356"/>
    <mergeCell ref="AA357:AA359"/>
    <mergeCell ref="AB357:AB359"/>
    <mergeCell ref="B338:B341"/>
    <mergeCell ref="F338:F341"/>
    <mergeCell ref="G338:G341"/>
    <mergeCell ref="H338:H341"/>
    <mergeCell ref="I338:I341"/>
    <mergeCell ref="N338:N341"/>
    <mergeCell ref="O338:O341"/>
    <mergeCell ref="P338:P341"/>
    <mergeCell ref="B351:B353"/>
    <mergeCell ref="C351:C353"/>
    <mergeCell ref="D351:D353"/>
    <mergeCell ref="E351:E353"/>
    <mergeCell ref="F351:F353"/>
    <mergeCell ref="G351:G353"/>
    <mergeCell ref="AJ345:AJ347"/>
    <mergeCell ref="H342:H344"/>
    <mergeCell ref="I342:I344"/>
    <mergeCell ref="N342:N344"/>
    <mergeCell ref="F348:F350"/>
    <mergeCell ref="B357:B359"/>
    <mergeCell ref="C357:C359"/>
    <mergeCell ref="D357:D359"/>
    <mergeCell ref="E357:E359"/>
    <mergeCell ref="F357:F359"/>
    <mergeCell ref="G357:G359"/>
    <mergeCell ref="I357:I359"/>
    <mergeCell ref="N357:N359"/>
    <mergeCell ref="O357:O359"/>
    <mergeCell ref="B348:B350"/>
    <mergeCell ref="AJ351:AJ353"/>
    <mergeCell ref="AH357:AH359"/>
    <mergeCell ref="AI357:AI359"/>
    <mergeCell ref="AJ357:AJ359"/>
    <mergeCell ref="N354:N356"/>
    <mergeCell ref="O354:O356"/>
    <mergeCell ref="P354:P356"/>
    <mergeCell ref="Q354:Q356"/>
    <mergeCell ref="R354:R356"/>
    <mergeCell ref="S354:S356"/>
    <mergeCell ref="T354:T356"/>
    <mergeCell ref="U354:U356"/>
    <mergeCell ref="V354:V356"/>
    <mergeCell ref="B334:B337"/>
    <mergeCell ref="C334:C337"/>
    <mergeCell ref="D334:D337"/>
    <mergeCell ref="E334:E337"/>
    <mergeCell ref="F334:F337"/>
    <mergeCell ref="G334:G337"/>
    <mergeCell ref="H334:H337"/>
    <mergeCell ref="I334:I337"/>
    <mergeCell ref="N334:N337"/>
    <mergeCell ref="O334:O337"/>
    <mergeCell ref="P334:P337"/>
    <mergeCell ref="Q334:Q337"/>
    <mergeCell ref="R334:R337"/>
    <mergeCell ref="S334:S337"/>
    <mergeCell ref="T334:T337"/>
    <mergeCell ref="U334:U337"/>
    <mergeCell ref="V334:V337"/>
    <mergeCell ref="W334:W337"/>
    <mergeCell ref="X334:X337"/>
    <mergeCell ref="AB348:AB350"/>
    <mergeCell ref="N345:N347"/>
    <mergeCell ref="O345:O347"/>
    <mergeCell ref="P345:P347"/>
    <mergeCell ref="O342:O344"/>
    <mergeCell ref="P342:P344"/>
    <mergeCell ref="Q342:Q344"/>
    <mergeCell ref="R342:R344"/>
    <mergeCell ref="S342:S344"/>
    <mergeCell ref="Y342:Y344"/>
    <mergeCell ref="Y334:Y337"/>
    <mergeCell ref="Z334:Z337"/>
    <mergeCell ref="AA334:AA337"/>
    <mergeCell ref="AB334:AB337"/>
    <mergeCell ref="AC334:AC337"/>
    <mergeCell ref="AD334:AD337"/>
    <mergeCell ref="B345:B347"/>
    <mergeCell ref="AH338:AH341"/>
    <mergeCell ref="AI338:AI341"/>
    <mergeCell ref="AJ338:AJ341"/>
    <mergeCell ref="AJ334:AJ337"/>
    <mergeCell ref="C373:C375"/>
    <mergeCell ref="D384:D387"/>
    <mergeCell ref="AF369:AF372"/>
    <mergeCell ref="AD369:AD372"/>
    <mergeCell ref="AH348:AH350"/>
    <mergeCell ref="AI348:AI350"/>
    <mergeCell ref="W357:W359"/>
    <mergeCell ref="S424:S427"/>
    <mergeCell ref="T424:T427"/>
    <mergeCell ref="U424:U427"/>
    <mergeCell ref="V424:V427"/>
    <mergeCell ref="X424:X427"/>
    <mergeCell ref="V415:V417"/>
    <mergeCell ref="W421:W423"/>
    <mergeCell ref="X421:X423"/>
    <mergeCell ref="I421:I423"/>
    <mergeCell ref="N421:N423"/>
    <mergeCell ref="O421:O423"/>
    <mergeCell ref="P421:P423"/>
    <mergeCell ref="Q421:Q423"/>
    <mergeCell ref="R421:R423"/>
    <mergeCell ref="S421:S423"/>
    <mergeCell ref="T421:T423"/>
    <mergeCell ref="U421:U423"/>
    <mergeCell ref="V421:V423"/>
    <mergeCell ref="AD415:AD417"/>
    <mergeCell ref="AE415:AE417"/>
    <mergeCell ref="V363:V365"/>
    <mergeCell ref="AF415:AF417"/>
    <mergeCell ref="AG415:AG417"/>
    <mergeCell ref="AH415:AH417"/>
    <mergeCell ref="AI415:AI417"/>
    <mergeCell ref="AJ415:AJ417"/>
    <mergeCell ref="G366:G368"/>
    <mergeCell ref="T366:T368"/>
    <mergeCell ref="AH421:AH423"/>
    <mergeCell ref="N363:N365"/>
    <mergeCell ref="O363:O365"/>
    <mergeCell ref="Y421:Y423"/>
    <mergeCell ref="U381:U383"/>
    <mergeCell ref="Z381:Z383"/>
    <mergeCell ref="AA381:AA383"/>
    <mergeCell ref="AE381:AE383"/>
    <mergeCell ref="AF381:AF383"/>
    <mergeCell ref="Y424:Y427"/>
    <mergeCell ref="Z424:Z427"/>
    <mergeCell ref="AA424:AA427"/>
    <mergeCell ref="AE424:AE427"/>
    <mergeCell ref="AF424:AF427"/>
    <mergeCell ref="AG424:AG427"/>
    <mergeCell ref="AH424:AH427"/>
    <mergeCell ref="AI424:AI427"/>
    <mergeCell ref="AJ424:AJ427"/>
    <mergeCell ref="U388:U390"/>
    <mergeCell ref="V388:V390"/>
    <mergeCell ref="Y388:Y390"/>
    <mergeCell ref="AB388:AB390"/>
    <mergeCell ref="AA388:AA390"/>
    <mergeCell ref="AC388:AC390"/>
    <mergeCell ref="AD388:AD390"/>
    <mergeCell ref="AE388:AE390"/>
    <mergeCell ref="AH388:AH390"/>
    <mergeCell ref="AI388:AI390"/>
    <mergeCell ref="AJ388:AJ390"/>
    <mergeCell ref="B418:B420"/>
    <mergeCell ref="C418:C420"/>
    <mergeCell ref="D418:D420"/>
    <mergeCell ref="E418:E420"/>
    <mergeCell ref="F418:F420"/>
    <mergeCell ref="G418:G420"/>
    <mergeCell ref="H418:H420"/>
    <mergeCell ref="I418:I420"/>
    <mergeCell ref="N418:N420"/>
    <mergeCell ref="O418:O420"/>
    <mergeCell ref="P418:P420"/>
    <mergeCell ref="Q418:Q420"/>
    <mergeCell ref="R418:R420"/>
    <mergeCell ref="S418:S420"/>
    <mergeCell ref="T418:T420"/>
    <mergeCell ref="U418:U420"/>
    <mergeCell ref="V418:V420"/>
    <mergeCell ref="X418:X420"/>
    <mergeCell ref="Y418:Y420"/>
    <mergeCell ref="Z418:Z420"/>
    <mergeCell ref="AA418:AA420"/>
    <mergeCell ref="AB418:AB420"/>
    <mergeCell ref="AC418:AC420"/>
    <mergeCell ref="AD418:AD420"/>
    <mergeCell ref="AE418:AE420"/>
    <mergeCell ref="AF418:AF420"/>
    <mergeCell ref="AG418:AG420"/>
    <mergeCell ref="AH418:AH420"/>
    <mergeCell ref="AI418:AI420"/>
    <mergeCell ref="AJ418:AJ420"/>
    <mergeCell ref="O366:O368"/>
    <mergeCell ref="Q391:Q393"/>
    <mergeCell ref="R391:R393"/>
    <mergeCell ref="AB366:AB368"/>
    <mergeCell ref="B391:B393"/>
    <mergeCell ref="O391:O393"/>
    <mergeCell ref="T391:T393"/>
    <mergeCell ref="W373:W375"/>
    <mergeCell ref="Y373:Y375"/>
    <mergeCell ref="Z373:Z375"/>
    <mergeCell ref="AA373:AA375"/>
    <mergeCell ref="AC373:AC375"/>
    <mergeCell ref="AE373:AE375"/>
    <mergeCell ref="B384:B387"/>
    <mergeCell ref="F384:F387"/>
    <mergeCell ref="G384:G387"/>
    <mergeCell ref="O384:O387"/>
    <mergeCell ref="T384:T387"/>
    <mergeCell ref="U384:U387"/>
    <mergeCell ref="V384:V387"/>
    <mergeCell ref="Y384:Y387"/>
    <mergeCell ref="Z384:Z387"/>
    <mergeCell ref="AA384:AA387"/>
    <mergeCell ref="AB384:AB387"/>
    <mergeCell ref="AC384:AC387"/>
    <mergeCell ref="AE384:AE387"/>
    <mergeCell ref="AF384:AF387"/>
    <mergeCell ref="AG384:AG387"/>
    <mergeCell ref="AH384:AH387"/>
    <mergeCell ref="B381:B383"/>
    <mergeCell ref="F381:F383"/>
    <mergeCell ref="G381:G383"/>
    <mergeCell ref="O381:O383"/>
    <mergeCell ref="T381:T383"/>
    <mergeCell ref="F522:F524"/>
    <mergeCell ref="G522:G524"/>
    <mergeCell ref="H566:H568"/>
    <mergeCell ref="I566:I568"/>
    <mergeCell ref="AB560:AB562"/>
    <mergeCell ref="AJ560:AJ562"/>
    <mergeCell ref="AH525:AH526"/>
    <mergeCell ref="AG527:AG530"/>
    <mergeCell ref="AH527:AH530"/>
    <mergeCell ref="AI527:AI530"/>
    <mergeCell ref="AJ527:AJ530"/>
    <mergeCell ref="AJ563:AJ565"/>
    <mergeCell ref="W566:W568"/>
    <mergeCell ref="X566:X568"/>
    <mergeCell ref="N428:N431"/>
    <mergeCell ref="O428:O431"/>
    <mergeCell ref="P428:P431"/>
    <mergeCell ref="Q428:Q431"/>
    <mergeCell ref="R428:R431"/>
    <mergeCell ref="S428:S431"/>
    <mergeCell ref="T428:T431"/>
    <mergeCell ref="U428:U431"/>
    <mergeCell ref="V428:V431"/>
    <mergeCell ref="AH462:AH465"/>
    <mergeCell ref="AI462:AI465"/>
    <mergeCell ref="AJ462:AJ465"/>
    <mergeCell ref="P447:P449"/>
    <mergeCell ref="Q447:Q449"/>
    <mergeCell ref="R447:R449"/>
    <mergeCell ref="S447:S449"/>
    <mergeCell ref="P462:P465"/>
    <mergeCell ref="Q462:Q465"/>
    <mergeCell ref="R462:R465"/>
    <mergeCell ref="S462:S465"/>
    <mergeCell ref="T462:T465"/>
    <mergeCell ref="U462:U465"/>
    <mergeCell ref="V462:V465"/>
    <mergeCell ref="AB462:AB465"/>
    <mergeCell ref="AG444:AG446"/>
    <mergeCell ref="W541:W543"/>
    <mergeCell ref="X541:X543"/>
    <mergeCell ref="AG534:AG536"/>
    <mergeCell ref="AJ428:AJ431"/>
    <mergeCell ref="S432:S434"/>
    <mergeCell ref="T432:T434"/>
    <mergeCell ref="U432:U434"/>
    <mergeCell ref="V432:V434"/>
    <mergeCell ref="W432:W434"/>
    <mergeCell ref="X432:X434"/>
    <mergeCell ref="Y432:Y434"/>
    <mergeCell ref="Z432:Z434"/>
    <mergeCell ref="AA432:AA434"/>
    <mergeCell ref="AB432:AB434"/>
    <mergeCell ref="AH432:AH434"/>
    <mergeCell ref="AG428:AG431"/>
    <mergeCell ref="AH428:AH431"/>
    <mergeCell ref="AI428:AI431"/>
    <mergeCell ref="AH516:AH518"/>
    <mergeCell ref="AI516:AI518"/>
    <mergeCell ref="T534:T536"/>
    <mergeCell ref="U534:U536"/>
    <mergeCell ref="Z444:Z446"/>
    <mergeCell ref="F453:F455"/>
    <mergeCell ref="AA444:AA446"/>
    <mergeCell ref="AE710:AE712"/>
    <mergeCell ref="AF710:AF712"/>
    <mergeCell ref="AB713:AB715"/>
    <mergeCell ref="V710:V712"/>
    <mergeCell ref="W710:W712"/>
    <mergeCell ref="X710:X712"/>
    <mergeCell ref="Y710:Y712"/>
    <mergeCell ref="Z710:Z712"/>
    <mergeCell ref="AA710:AA712"/>
    <mergeCell ref="Y713:Y715"/>
    <mergeCell ref="Z713:Z715"/>
    <mergeCell ref="AE656:AE659"/>
    <mergeCell ref="AF656:AF659"/>
    <mergeCell ref="AG656:AG659"/>
    <mergeCell ref="AC706:AC709"/>
    <mergeCell ref="AD706:AD709"/>
    <mergeCell ref="AE706:AE709"/>
    <mergeCell ref="AF706:AF709"/>
    <mergeCell ref="AG706:AG709"/>
    <mergeCell ref="AH706:AH709"/>
    <mergeCell ref="AI706:AI709"/>
    <mergeCell ref="Y706:Y709"/>
    <mergeCell ref="Z706:Z709"/>
    <mergeCell ref="AD656:AD659"/>
    <mergeCell ref="AG710:AG712"/>
    <mergeCell ref="AH710:AH712"/>
    <mergeCell ref="W647:W649"/>
    <mergeCell ref="AB653:AB655"/>
    <mergeCell ref="AC653:AC655"/>
    <mergeCell ref="AD653:AD655"/>
    <mergeCell ref="AB703:AB705"/>
    <mergeCell ref="V569:V572"/>
    <mergeCell ref="X641:X643"/>
    <mergeCell ref="Y641:Y643"/>
    <mergeCell ref="Z641:Z643"/>
    <mergeCell ref="AA641:AA643"/>
    <mergeCell ref="AB641:AB643"/>
    <mergeCell ref="AC641:AC643"/>
    <mergeCell ref="AD641:AD643"/>
    <mergeCell ref="AE641:AE643"/>
    <mergeCell ref="AF641:AF643"/>
    <mergeCell ref="AG641:AG643"/>
    <mergeCell ref="AH641:AH643"/>
    <mergeCell ref="W656:W659"/>
    <mergeCell ref="W598:W600"/>
    <mergeCell ref="V611:V612"/>
    <mergeCell ref="V641:V643"/>
    <mergeCell ref="V653:V655"/>
    <mergeCell ref="AE650:AE652"/>
    <mergeCell ref="AF650:AF652"/>
    <mergeCell ref="AG650:AG652"/>
    <mergeCell ref="Z650:Z652"/>
    <mergeCell ref="AA650:AA652"/>
    <mergeCell ref="AB650:AB652"/>
    <mergeCell ref="AG631:AG633"/>
    <mergeCell ref="AH631:AH633"/>
    <mergeCell ref="AC569:AC572"/>
    <mergeCell ref="AD569:AD572"/>
    <mergeCell ref="AE569:AE572"/>
    <mergeCell ref="AF569:AF572"/>
    <mergeCell ref="AG569:AG572"/>
    <mergeCell ref="AH569:AH572"/>
    <mergeCell ref="AI569:AI572"/>
    <mergeCell ref="AC573:AC575"/>
    <mergeCell ref="AG703:AG705"/>
    <mergeCell ref="Z703:Z705"/>
    <mergeCell ref="AA703:AA705"/>
    <mergeCell ref="P650:P652"/>
    <mergeCell ref="W653:W655"/>
    <mergeCell ref="X653:X655"/>
    <mergeCell ref="Y653:Y655"/>
    <mergeCell ref="Z653:Z655"/>
    <mergeCell ref="AE653:AE655"/>
    <mergeCell ref="T706:T709"/>
    <mergeCell ref="X438:X440"/>
    <mergeCell ref="AH656:AH659"/>
    <mergeCell ref="AH522:AH524"/>
    <mergeCell ref="AG500:AG502"/>
    <mergeCell ref="AH500:AH502"/>
    <mergeCell ref="S510:S512"/>
    <mergeCell ref="N506:N509"/>
    <mergeCell ref="S506:S509"/>
    <mergeCell ref="O506:O509"/>
    <mergeCell ref="O510:O512"/>
    <mergeCell ref="T506:T509"/>
    <mergeCell ref="U506:U509"/>
    <mergeCell ref="V506:V509"/>
    <mergeCell ref="W506:W509"/>
    <mergeCell ref="X506:X509"/>
    <mergeCell ref="Y506:Y509"/>
    <mergeCell ref="AA516:AA518"/>
    <mergeCell ref="AB516:AB518"/>
    <mergeCell ref="AC516:AC518"/>
    <mergeCell ref="AD516:AD518"/>
    <mergeCell ref="AE516:AE518"/>
    <mergeCell ref="AH506:AH509"/>
    <mergeCell ref="Z638:Z640"/>
    <mergeCell ref="AA638:AA640"/>
    <mergeCell ref="AB638:AB640"/>
    <mergeCell ref="AC638:AC640"/>
    <mergeCell ref="AD638:AD640"/>
    <mergeCell ref="AE638:AE640"/>
    <mergeCell ref="AF638:AF640"/>
    <mergeCell ref="AG638:AG640"/>
    <mergeCell ref="AH638:AH640"/>
    <mergeCell ref="P634:P637"/>
    <mergeCell ref="Q634:Q637"/>
    <mergeCell ref="R634:R637"/>
    <mergeCell ref="P638:P640"/>
    <mergeCell ref="Q638:Q640"/>
    <mergeCell ref="R638:R640"/>
    <mergeCell ref="P628:P630"/>
    <mergeCell ref="Q628:Q630"/>
    <mergeCell ref="R628:R630"/>
    <mergeCell ref="P631:P633"/>
    <mergeCell ref="Q631:Q633"/>
    <mergeCell ref="R631:R633"/>
    <mergeCell ref="U641:U643"/>
    <mergeCell ref="W608:W610"/>
    <mergeCell ref="AG608:AG610"/>
    <mergeCell ref="AC608:AC610"/>
    <mergeCell ref="AB444:AB446"/>
    <mergeCell ref="AC444:AC446"/>
    <mergeCell ref="AD444:AD446"/>
    <mergeCell ref="Y656:Y659"/>
    <mergeCell ref="Z656:Z659"/>
    <mergeCell ref="AA656:AA659"/>
    <mergeCell ref="Z611:Z612"/>
    <mergeCell ref="R641:R643"/>
    <mergeCell ref="Y503:Y505"/>
    <mergeCell ref="Z503:Z505"/>
    <mergeCell ref="AA503:AA505"/>
    <mergeCell ref="AB503:AB505"/>
    <mergeCell ref="S522:S524"/>
    <mergeCell ref="AI656:AI659"/>
    <mergeCell ref="AG557:AG559"/>
    <mergeCell ref="AH557:AH559"/>
    <mergeCell ref="Z569:Z572"/>
    <mergeCell ref="AA647:AA649"/>
    <mergeCell ref="AB647:AB649"/>
    <mergeCell ref="AC647:AC649"/>
    <mergeCell ref="AD647:AD649"/>
    <mergeCell ref="AE647:AE649"/>
    <mergeCell ref="AF647:AF649"/>
    <mergeCell ref="AG647:AG649"/>
    <mergeCell ref="AC644:AC646"/>
    <mergeCell ref="W557:W559"/>
    <mergeCell ref="X557:X559"/>
    <mergeCell ref="Y557:Y559"/>
    <mergeCell ref="Z557:Z559"/>
    <mergeCell ref="AA557:AA559"/>
    <mergeCell ref="AI653:AI655"/>
    <mergeCell ref="R563:R565"/>
    <mergeCell ref="S563:S565"/>
    <mergeCell ref="S519:S521"/>
    <mergeCell ref="N544:N546"/>
    <mergeCell ref="N547:N549"/>
    <mergeCell ref="N550:N552"/>
    <mergeCell ref="O544:O546"/>
    <mergeCell ref="O547:O549"/>
    <mergeCell ref="O550:O552"/>
    <mergeCell ref="O553:O556"/>
    <mergeCell ref="T560:T562"/>
    <mergeCell ref="U560:U562"/>
    <mergeCell ref="V560:V562"/>
    <mergeCell ref="W560:W562"/>
    <mergeCell ref="X560:X562"/>
    <mergeCell ref="Y560:Y562"/>
    <mergeCell ref="Z560:Z562"/>
    <mergeCell ref="AA560:AA562"/>
    <mergeCell ref="T527:T530"/>
    <mergeCell ref="Y566:Y568"/>
    <mergeCell ref="Z566:Z568"/>
    <mergeCell ref="Y563:Y565"/>
    <mergeCell ref="AC563:AC565"/>
    <mergeCell ref="AD563:AD565"/>
    <mergeCell ref="AE563:AE565"/>
    <mergeCell ref="Z563:Z565"/>
    <mergeCell ref="AA563:AA565"/>
    <mergeCell ref="AB563:AB565"/>
    <mergeCell ref="V638:V640"/>
    <mergeCell ref="W638:W640"/>
    <mergeCell ref="AF519:AF521"/>
    <mergeCell ref="AG519:AG521"/>
    <mergeCell ref="AH519:AH521"/>
    <mergeCell ref="AI519:AI521"/>
    <mergeCell ref="AC631:AC633"/>
    <mergeCell ref="AD631:AD633"/>
    <mergeCell ref="AE631:AE633"/>
    <mergeCell ref="AF631:AF633"/>
    <mergeCell ref="AB557:AB559"/>
    <mergeCell ref="AC557:AC559"/>
    <mergeCell ref="AJ653:AJ655"/>
    <mergeCell ref="T719:T722"/>
    <mergeCell ref="U719:U722"/>
    <mergeCell ref="V719:V722"/>
    <mergeCell ref="S713:S715"/>
    <mergeCell ref="T713:T715"/>
    <mergeCell ref="U713:U715"/>
    <mergeCell ref="V713:V715"/>
    <mergeCell ref="AB706:AB709"/>
    <mergeCell ref="AC560:AC562"/>
    <mergeCell ref="AD560:AD562"/>
    <mergeCell ref="AE560:AE562"/>
    <mergeCell ref="AF560:AF562"/>
    <mergeCell ref="AG560:AG562"/>
    <mergeCell ref="AH560:AH562"/>
    <mergeCell ref="AI560:AI562"/>
    <mergeCell ref="S634:S637"/>
    <mergeCell ref="S638:S640"/>
    <mergeCell ref="T628:T630"/>
    <mergeCell ref="AD713:AD715"/>
    <mergeCell ref="AE713:AE715"/>
    <mergeCell ref="AF713:AF715"/>
    <mergeCell ref="AG713:AG715"/>
    <mergeCell ref="AH713:AH715"/>
    <mergeCell ref="AI713:AI715"/>
    <mergeCell ref="S706:S709"/>
    <mergeCell ref="AF563:AF565"/>
    <mergeCell ref="AG563:AG565"/>
    <mergeCell ref="AH563:AH565"/>
    <mergeCell ref="AI563:AI565"/>
    <mergeCell ref="S569:S572"/>
    <mergeCell ref="T716:T718"/>
    <mergeCell ref="U716:U718"/>
    <mergeCell ref="V716:V718"/>
    <mergeCell ref="W716:W718"/>
    <mergeCell ref="X573:X575"/>
    <mergeCell ref="Y573:Y575"/>
    <mergeCell ref="Z573:Z575"/>
    <mergeCell ref="AA573:AA575"/>
    <mergeCell ref="AB573:AB575"/>
    <mergeCell ref="AA566:AA568"/>
    <mergeCell ref="AB566:AB568"/>
    <mergeCell ref="AC566:AC568"/>
    <mergeCell ref="AD566:AD568"/>
    <mergeCell ref="AE566:AE568"/>
    <mergeCell ref="AF566:AF568"/>
    <mergeCell ref="AG566:AG568"/>
    <mergeCell ref="AH566:AH568"/>
    <mergeCell ref="AI566:AI568"/>
    <mergeCell ref="AJ566:AJ568"/>
    <mergeCell ref="AF573:AF575"/>
    <mergeCell ref="AG573:AG575"/>
    <mergeCell ref="AH573:AH575"/>
    <mergeCell ref="AI573:AI575"/>
    <mergeCell ref="AJ573:AJ575"/>
    <mergeCell ref="AE573:AE575"/>
    <mergeCell ref="AA569:AA572"/>
    <mergeCell ref="AB569:AB572"/>
    <mergeCell ref="X656:X659"/>
    <mergeCell ref="Y598:Y600"/>
    <mergeCell ref="AD598:AD600"/>
    <mergeCell ref="V601:V604"/>
    <mergeCell ref="AE703:AE705"/>
    <mergeCell ref="AF703:AF705"/>
    <mergeCell ref="B264:B267"/>
    <mergeCell ref="C264:C267"/>
    <mergeCell ref="AJ713:AJ715"/>
    <mergeCell ref="AA713:AA715"/>
    <mergeCell ref="AJ716:AJ718"/>
    <mergeCell ref="AD716:AD718"/>
    <mergeCell ref="AE716:AE718"/>
    <mergeCell ref="AF716:AF718"/>
    <mergeCell ref="AG716:AG718"/>
    <mergeCell ref="AH716:AH718"/>
    <mergeCell ref="AI716:AI718"/>
    <mergeCell ref="AC713:AC715"/>
    <mergeCell ref="AA716:AA718"/>
    <mergeCell ref="AB716:AB718"/>
    <mergeCell ref="AC716:AC718"/>
    <mergeCell ref="AJ706:AJ709"/>
    <mergeCell ref="W641:W643"/>
    <mergeCell ref="AB710:AB712"/>
    <mergeCell ref="AC710:AC712"/>
    <mergeCell ref="AI710:AI712"/>
    <mergeCell ref="AJ710:AJ712"/>
    <mergeCell ref="AD703:AD705"/>
    <mergeCell ref="AA706:AA709"/>
    <mergeCell ref="X713:X715"/>
    <mergeCell ref="W713:W715"/>
    <mergeCell ref="AH703:AH705"/>
    <mergeCell ref="AI703:AI705"/>
    <mergeCell ref="AJ703:AJ705"/>
    <mergeCell ref="AJ656:AJ659"/>
    <mergeCell ref="AF653:AF655"/>
    <mergeCell ref="AG653:AG655"/>
    <mergeCell ref="AH653:AH655"/>
    <mergeCell ref="AD435:AD437"/>
    <mergeCell ref="D563:D565"/>
    <mergeCell ref="E563:E565"/>
    <mergeCell ref="T563:T565"/>
    <mergeCell ref="U563:U565"/>
    <mergeCell ref="V563:V565"/>
    <mergeCell ref="C566:C568"/>
    <mergeCell ref="D566:D568"/>
    <mergeCell ref="E566:E568"/>
    <mergeCell ref="N566:N568"/>
    <mergeCell ref="X563:X565"/>
    <mergeCell ref="T376:T378"/>
    <mergeCell ref="X569:X572"/>
    <mergeCell ref="Y569:Y572"/>
    <mergeCell ref="I438:I440"/>
    <mergeCell ref="J438:J440"/>
    <mergeCell ref="K438:K440"/>
    <mergeCell ref="L438:L440"/>
    <mergeCell ref="M438:M440"/>
    <mergeCell ref="N438:N440"/>
    <mergeCell ref="O438:O440"/>
    <mergeCell ref="P438:P440"/>
    <mergeCell ref="F563:F565"/>
    <mergeCell ref="G563:G565"/>
    <mergeCell ref="G376:G378"/>
    <mergeCell ref="T569:T572"/>
    <mergeCell ref="E560:E562"/>
    <mergeCell ref="B428:B431"/>
    <mergeCell ref="F428:F431"/>
    <mergeCell ref="G428:G431"/>
    <mergeCell ref="H428:H431"/>
    <mergeCell ref="H560:H562"/>
    <mergeCell ref="Q569:Q572"/>
    <mergeCell ref="R569:R572"/>
    <mergeCell ref="U569:U572"/>
    <mergeCell ref="B569:B572"/>
    <mergeCell ref="C569:C572"/>
    <mergeCell ref="D569:D572"/>
    <mergeCell ref="N569:N572"/>
    <mergeCell ref="O569:O572"/>
    <mergeCell ref="E569:E572"/>
    <mergeCell ref="F569:F572"/>
    <mergeCell ref="B421:B423"/>
    <mergeCell ref="C421:C423"/>
    <mergeCell ref="D421:D423"/>
    <mergeCell ref="E421:E423"/>
    <mergeCell ref="F421:F423"/>
    <mergeCell ref="G421:G423"/>
    <mergeCell ref="H421:H423"/>
    <mergeCell ref="B415:B417"/>
    <mergeCell ref="C415:C417"/>
    <mergeCell ref="D415:D417"/>
    <mergeCell ref="E415:E417"/>
    <mergeCell ref="F415:F417"/>
    <mergeCell ref="G415:G417"/>
    <mergeCell ref="H415:H417"/>
    <mergeCell ref="S525:S526"/>
    <mergeCell ref="S527:S530"/>
    <mergeCell ref="N503:N505"/>
    <mergeCell ref="O503:O505"/>
    <mergeCell ref="P503:P505"/>
    <mergeCell ref="W537:W540"/>
    <mergeCell ref="X537:X540"/>
    <mergeCell ref="I500:I502"/>
    <mergeCell ref="I503:I505"/>
    <mergeCell ref="I506:I509"/>
    <mergeCell ref="I510:I512"/>
    <mergeCell ref="B522:B524"/>
    <mergeCell ref="B500:B502"/>
    <mergeCell ref="B503:B505"/>
    <mergeCell ref="B519:B521"/>
    <mergeCell ref="C519:C521"/>
    <mergeCell ref="D519:D521"/>
    <mergeCell ref="E519:E521"/>
    <mergeCell ref="B525:B526"/>
    <mergeCell ref="F525:F526"/>
    <mergeCell ref="G525:G526"/>
    <mergeCell ref="C525:C526"/>
    <mergeCell ref="O525:O526"/>
    <mergeCell ref="T525:T526"/>
    <mergeCell ref="U525:U526"/>
    <mergeCell ref="V525:V526"/>
    <mergeCell ref="V527:V530"/>
    <mergeCell ref="O527:O530"/>
    <mergeCell ref="E527:E530"/>
    <mergeCell ref="N527:N530"/>
    <mergeCell ref="W527:W530"/>
    <mergeCell ref="X527:X530"/>
    <mergeCell ref="D527:D530"/>
    <mergeCell ref="P527:P530"/>
    <mergeCell ref="Q527:Q530"/>
    <mergeCell ref="R527:R530"/>
    <mergeCell ref="T547:T549"/>
    <mergeCell ref="G566:G568"/>
    <mergeCell ref="F560:F562"/>
    <mergeCell ref="G560:G562"/>
    <mergeCell ref="D598:D600"/>
    <mergeCell ref="S438:S440"/>
    <mergeCell ref="T438:T440"/>
    <mergeCell ref="G527:G530"/>
    <mergeCell ref="C428:C431"/>
    <mergeCell ref="D428:D431"/>
    <mergeCell ref="E428:E431"/>
    <mergeCell ref="B424:B427"/>
    <mergeCell ref="C424:C427"/>
    <mergeCell ref="D424:D427"/>
    <mergeCell ref="E424:E427"/>
    <mergeCell ref="J608:J610"/>
    <mergeCell ref="N264:N267"/>
    <mergeCell ref="O264:O267"/>
    <mergeCell ref="P264:P267"/>
    <mergeCell ref="Q264:Q267"/>
    <mergeCell ref="R264:R267"/>
    <mergeCell ref="B713:B715"/>
    <mergeCell ref="D713:D715"/>
    <mergeCell ref="E713:E715"/>
    <mergeCell ref="F713:F715"/>
    <mergeCell ref="G713:G715"/>
    <mergeCell ref="H713:H715"/>
    <mergeCell ref="I713:I715"/>
    <mergeCell ref="N713:N715"/>
    <mergeCell ref="O713:O715"/>
    <mergeCell ref="P713:P715"/>
    <mergeCell ref="Q713:Q715"/>
    <mergeCell ref="R713:R715"/>
    <mergeCell ref="C713:C715"/>
    <mergeCell ref="G706:G709"/>
    <mergeCell ref="H706:H709"/>
    <mergeCell ref="B435:B437"/>
    <mergeCell ref="C435:C437"/>
    <mergeCell ref="D435:D437"/>
    <mergeCell ref="E435:E437"/>
    <mergeCell ref="F435:F437"/>
    <mergeCell ref="G435:G437"/>
    <mergeCell ref="H435:H437"/>
    <mergeCell ref="I435:I437"/>
    <mergeCell ref="N435:N437"/>
    <mergeCell ref="O435:O437"/>
    <mergeCell ref="P435:P437"/>
    <mergeCell ref="Q435:Q437"/>
    <mergeCell ref="R435:R437"/>
    <mergeCell ref="B438:B440"/>
    <mergeCell ref="C438:C440"/>
    <mergeCell ref="D438:D440"/>
    <mergeCell ref="N360:N362"/>
    <mergeCell ref="O360:O362"/>
    <mergeCell ref="P360:P362"/>
    <mergeCell ref="Q360:Q362"/>
    <mergeCell ref="R360:R362"/>
    <mergeCell ref="F424:F427"/>
    <mergeCell ref="G424:G427"/>
    <mergeCell ref="H424:H427"/>
    <mergeCell ref="I424:I427"/>
    <mergeCell ref="N424:N427"/>
    <mergeCell ref="O424:O427"/>
    <mergeCell ref="P424:P427"/>
    <mergeCell ref="Q424:Q427"/>
    <mergeCell ref="R424:R427"/>
    <mergeCell ref="B563:B565"/>
    <mergeCell ref="C563:C565"/>
    <mergeCell ref="B719:B722"/>
    <mergeCell ref="C719:C722"/>
    <mergeCell ref="D719:D722"/>
    <mergeCell ref="E719:E722"/>
    <mergeCell ref="F719:F722"/>
    <mergeCell ref="G719:G722"/>
    <mergeCell ref="H719:H722"/>
    <mergeCell ref="I719:I722"/>
    <mergeCell ref="N719:N722"/>
    <mergeCell ref="O719:O722"/>
    <mergeCell ref="P719:P722"/>
    <mergeCell ref="Q719:Q722"/>
    <mergeCell ref="B560:B562"/>
    <mergeCell ref="C560:C562"/>
    <mergeCell ref="D560:D562"/>
    <mergeCell ref="N706:N709"/>
    <mergeCell ref="O706:O709"/>
    <mergeCell ref="H563:H565"/>
    <mergeCell ref="I563:I565"/>
    <mergeCell ref="E650:E652"/>
    <mergeCell ref="F650:F652"/>
    <mergeCell ref="G650:G652"/>
    <mergeCell ref="H650:H652"/>
    <mergeCell ref="E598:E600"/>
    <mergeCell ref="F598:F600"/>
    <mergeCell ref="N563:N565"/>
    <mergeCell ref="O563:O565"/>
    <mergeCell ref="P563:P565"/>
    <mergeCell ref="W703:W705"/>
    <mergeCell ref="B650:B652"/>
    <mergeCell ref="D650:D652"/>
    <mergeCell ref="E656:E659"/>
    <mergeCell ref="F656:F659"/>
    <mergeCell ref="G656:G659"/>
    <mergeCell ref="H656:H659"/>
    <mergeCell ref="V656:V659"/>
    <mergeCell ref="B710:B712"/>
    <mergeCell ref="C710:C712"/>
    <mergeCell ref="D710:D712"/>
    <mergeCell ref="E710:E712"/>
    <mergeCell ref="F710:F712"/>
    <mergeCell ref="G710:G712"/>
    <mergeCell ref="H710:H712"/>
    <mergeCell ref="I710:I712"/>
    <mergeCell ref="N710:N712"/>
    <mergeCell ref="O710:O712"/>
    <mergeCell ref="P710:P712"/>
    <mergeCell ref="Q710:Q712"/>
    <mergeCell ref="R710:R712"/>
    <mergeCell ref="C573:C575"/>
    <mergeCell ref="D573:D575"/>
    <mergeCell ref="E573:E575"/>
    <mergeCell ref="F573:F575"/>
    <mergeCell ref="G573:G575"/>
    <mergeCell ref="H573:H575"/>
    <mergeCell ref="I573:I575"/>
    <mergeCell ref="N573:N575"/>
    <mergeCell ref="O573:O575"/>
    <mergeCell ref="P573:P575"/>
    <mergeCell ref="Q573:Q575"/>
    <mergeCell ref="R573:R575"/>
    <mergeCell ref="S573:S575"/>
    <mergeCell ref="V703:V705"/>
    <mergeCell ref="B703:B705"/>
    <mergeCell ref="O716:O718"/>
    <mergeCell ref="P716:P718"/>
    <mergeCell ref="Q716:Q718"/>
    <mergeCell ref="R716:R718"/>
    <mergeCell ref="S716:S718"/>
    <mergeCell ref="F716:F718"/>
    <mergeCell ref="G716:G718"/>
    <mergeCell ref="H716:H718"/>
    <mergeCell ref="I716:I718"/>
    <mergeCell ref="N716:N718"/>
    <mergeCell ref="H641:H643"/>
    <mergeCell ref="M605:M606"/>
    <mergeCell ref="K605:K606"/>
    <mergeCell ref="L605:L606"/>
    <mergeCell ref="Q544:Q546"/>
    <mergeCell ref="I428:I431"/>
    <mergeCell ref="I560:I562"/>
    <mergeCell ref="N560:N562"/>
    <mergeCell ref="O560:O562"/>
    <mergeCell ref="P560:P562"/>
    <mergeCell ref="Q560:Q562"/>
    <mergeCell ref="R560:R562"/>
    <mergeCell ref="S560:S562"/>
    <mergeCell ref="B716:B718"/>
    <mergeCell ref="C716:C718"/>
    <mergeCell ref="D716:D718"/>
    <mergeCell ref="E716:E718"/>
    <mergeCell ref="B566:B568"/>
    <mergeCell ref="W438:W440"/>
    <mergeCell ref="U706:U709"/>
    <mergeCell ref="S566:S568"/>
    <mergeCell ref="W435:W437"/>
    <mergeCell ref="V706:V709"/>
    <mergeCell ref="U438:U440"/>
    <mergeCell ref="W563:W565"/>
    <mergeCell ref="B573:B575"/>
    <mergeCell ref="W573:W575"/>
    <mergeCell ref="B557:B559"/>
    <mergeCell ref="C557:C559"/>
    <mergeCell ref="D557:D559"/>
    <mergeCell ref="E557:E559"/>
    <mergeCell ref="F557:F559"/>
    <mergeCell ref="G557:G559"/>
    <mergeCell ref="H557:H559"/>
    <mergeCell ref="I557:I559"/>
    <mergeCell ref="N557:N559"/>
    <mergeCell ref="O557:O559"/>
    <mergeCell ref="P557:P559"/>
    <mergeCell ref="Q557:Q559"/>
    <mergeCell ref="R557:R559"/>
    <mergeCell ref="S557:S559"/>
    <mergeCell ref="T557:T559"/>
    <mergeCell ref="U557:U559"/>
    <mergeCell ref="V557:V559"/>
    <mergeCell ref="T573:T575"/>
    <mergeCell ref="U573:U575"/>
    <mergeCell ref="V573:V575"/>
    <mergeCell ref="C522:C524"/>
    <mergeCell ref="T522:T524"/>
    <mergeCell ref="U522:U524"/>
    <mergeCell ref="B598:B600"/>
    <mergeCell ref="C598:C600"/>
    <mergeCell ref="F519:F521"/>
    <mergeCell ref="G519:G521"/>
    <mergeCell ref="AH249:AH251"/>
    <mergeCell ref="AI249:AI251"/>
    <mergeCell ref="AB255:AB257"/>
    <mergeCell ref="AC255:AC257"/>
    <mergeCell ref="AD255:AD257"/>
    <mergeCell ref="AE255:AE257"/>
    <mergeCell ref="AF255:AF257"/>
    <mergeCell ref="AG255:AG257"/>
    <mergeCell ref="AH255:AH257"/>
    <mergeCell ref="AI255:AI257"/>
    <mergeCell ref="AF261:AF263"/>
    <mergeCell ref="AG261:AG263"/>
    <mergeCell ref="AH261:AH263"/>
    <mergeCell ref="AI261:AI263"/>
    <mergeCell ref="O249:O251"/>
    <mergeCell ref="T249:T251"/>
    <mergeCell ref="U249:U251"/>
    <mergeCell ref="P249:P251"/>
    <mergeCell ref="Q249:Q251"/>
    <mergeCell ref="R249:R251"/>
    <mergeCell ref="D249:D251"/>
    <mergeCell ref="E249:E251"/>
    <mergeCell ref="AE435:AE437"/>
    <mergeCell ref="AB249:AB251"/>
    <mergeCell ref="B255:B257"/>
    <mergeCell ref="F249:F251"/>
    <mergeCell ref="AG432:AG434"/>
    <mergeCell ref="AB428:AB431"/>
    <mergeCell ref="W258:W260"/>
    <mergeCell ref="X258:X260"/>
    <mergeCell ref="I258:I260"/>
    <mergeCell ref="F369:F372"/>
    <mergeCell ref="G369:G372"/>
    <mergeCell ref="D379:D380"/>
    <mergeCell ref="E379:E380"/>
    <mergeCell ref="Z376:Z378"/>
    <mergeCell ref="W366:W368"/>
    <mergeCell ref="X366:X368"/>
    <mergeCell ref="P366:P368"/>
    <mergeCell ref="Q366:Q368"/>
    <mergeCell ref="C381:C383"/>
    <mergeCell ref="V381:V383"/>
    <mergeCell ref="Y381:Y383"/>
    <mergeCell ref="B373:B375"/>
    <mergeCell ref="F373:F375"/>
    <mergeCell ref="G373:G375"/>
    <mergeCell ref="O373:O375"/>
    <mergeCell ref="T373:T375"/>
    <mergeCell ref="U373:U375"/>
    <mergeCell ref="V373:V375"/>
    <mergeCell ref="B379:B380"/>
    <mergeCell ref="AB379:AB380"/>
    <mergeCell ref="AI384:AI387"/>
    <mergeCell ref="C384:C387"/>
    <mergeCell ref="S384:S387"/>
    <mergeCell ref="N384:N387"/>
    <mergeCell ref="W384:W387"/>
    <mergeCell ref="X384:X387"/>
    <mergeCell ref="Q379:Q380"/>
    <mergeCell ref="F376:F378"/>
    <mergeCell ref="AH394:AH395"/>
    <mergeCell ref="AI394:AI395"/>
    <mergeCell ref="AI381:AI383"/>
    <mergeCell ref="AA428:AA431"/>
    <mergeCell ref="AJ249:AJ251"/>
    <mergeCell ref="B252:B254"/>
    <mergeCell ref="C252:C254"/>
    <mergeCell ref="F252:F254"/>
    <mergeCell ref="G252:G254"/>
    <mergeCell ref="H252:H254"/>
    <mergeCell ref="I252:I254"/>
    <mergeCell ref="N252:N254"/>
    <mergeCell ref="O252:O254"/>
    <mergeCell ref="T252:T254"/>
    <mergeCell ref="U252:U254"/>
    <mergeCell ref="V252:V254"/>
    <mergeCell ref="W252:W254"/>
    <mergeCell ref="X252:X254"/>
    <mergeCell ref="Y252:Y254"/>
    <mergeCell ref="Z252:Z254"/>
    <mergeCell ref="AA252:AA254"/>
    <mergeCell ref="AB252:AB254"/>
    <mergeCell ref="AC252:AC254"/>
    <mergeCell ref="AD252:AD254"/>
    <mergeCell ref="AE252:AE254"/>
    <mergeCell ref="AF252:AF254"/>
    <mergeCell ref="AG252:AG254"/>
    <mergeCell ref="AH252:AH254"/>
    <mergeCell ref="AI252:AI254"/>
    <mergeCell ref="G249:G251"/>
    <mergeCell ref="H249:H251"/>
    <mergeCell ref="I249:I251"/>
    <mergeCell ref="N249:N251"/>
    <mergeCell ref="AC249:AC251"/>
    <mergeCell ref="AD249:AD251"/>
    <mergeCell ref="Q394:Q395"/>
    <mergeCell ref="R394:R395"/>
    <mergeCell ref="AE261:AE263"/>
    <mergeCell ref="AJ261:AJ263"/>
    <mergeCell ref="Z255:Z257"/>
    <mergeCell ref="E264:E267"/>
    <mergeCell ref="F264:F267"/>
    <mergeCell ref="G264:G267"/>
    <mergeCell ref="H264:H267"/>
    <mergeCell ref="I264:I267"/>
    <mergeCell ref="S249:S251"/>
    <mergeCell ref="W264:W267"/>
    <mergeCell ref="X264:X267"/>
    <mergeCell ref="Y264:Y267"/>
    <mergeCell ref="Z264:Z267"/>
    <mergeCell ref="AA264:AA267"/>
    <mergeCell ref="AB264:AB267"/>
    <mergeCell ref="AC264:AC267"/>
    <mergeCell ref="AD264:AD267"/>
    <mergeCell ref="W261:W263"/>
    <mergeCell ref="X261:X263"/>
    <mergeCell ref="Y261:Y263"/>
    <mergeCell ref="Z261:Z263"/>
    <mergeCell ref="AE264:AE267"/>
    <mergeCell ref="AF264:AF267"/>
    <mergeCell ref="AE249:AE251"/>
    <mergeCell ref="AC261:AC263"/>
    <mergeCell ref="AD261:AD263"/>
    <mergeCell ref="S264:S267"/>
    <mergeCell ref="T264:T267"/>
    <mergeCell ref="U264:U267"/>
    <mergeCell ref="V264:V267"/>
    <mergeCell ref="V258:V260"/>
    <mergeCell ref="B394:B395"/>
    <mergeCell ref="C394:C395"/>
    <mergeCell ref="AC379:AC380"/>
    <mergeCell ref="AB381:AB383"/>
    <mergeCell ref="B366:B368"/>
    <mergeCell ref="C366:C368"/>
    <mergeCell ref="F366:F368"/>
    <mergeCell ref="E516:E518"/>
    <mergeCell ref="F394:F395"/>
    <mergeCell ref="F516:F518"/>
    <mergeCell ref="G516:G518"/>
    <mergeCell ref="Y366:Y368"/>
    <mergeCell ref="G394:G395"/>
    <mergeCell ref="P394:P395"/>
    <mergeCell ref="AF522:AF524"/>
    <mergeCell ref="AG522:AG524"/>
    <mergeCell ref="AI525:AI526"/>
    <mergeCell ref="AJ525:AJ526"/>
    <mergeCell ref="AG394:AG395"/>
    <mergeCell ref="AB525:AB526"/>
    <mergeCell ref="AC525:AC526"/>
    <mergeCell ref="AE525:AE526"/>
    <mergeCell ref="AF525:AF526"/>
    <mergeCell ref="AG525:AG526"/>
    <mergeCell ref="Z500:Z502"/>
    <mergeCell ref="AA500:AA502"/>
    <mergeCell ref="AI510:AI512"/>
    <mergeCell ref="AJ510:AJ512"/>
    <mergeCell ref="AF516:AF518"/>
    <mergeCell ref="AG516:AG518"/>
    <mergeCell ref="Y516:Y518"/>
    <mergeCell ref="Z516:Z518"/>
    <mergeCell ref="AH366:AH368"/>
    <mergeCell ref="AI366:AI368"/>
    <mergeCell ref="AJ366:AJ368"/>
    <mergeCell ref="T394:T395"/>
    <mergeCell ref="B369:B372"/>
    <mergeCell ref="AH369:AH372"/>
    <mergeCell ref="U376:U378"/>
    <mergeCell ref="U379:U380"/>
    <mergeCell ref="V376:V378"/>
    <mergeCell ref="Y376:Y378"/>
    <mergeCell ref="V379:V380"/>
    <mergeCell ref="Y379:Y380"/>
    <mergeCell ref="Z379:Z380"/>
    <mergeCell ref="AA379:AA380"/>
    <mergeCell ref="AF379:AF380"/>
    <mergeCell ref="AG379:AG380"/>
    <mergeCell ref="AH379:AH380"/>
    <mergeCell ref="AG381:AG383"/>
    <mergeCell ref="AH381:AH383"/>
    <mergeCell ref="P376:P378"/>
    <mergeCell ref="Q376:Q378"/>
    <mergeCell ref="R376:R378"/>
    <mergeCell ref="P379:P380"/>
    <mergeCell ref="AI369:AI372"/>
    <mergeCell ref="F391:F393"/>
    <mergeCell ref="G391:G393"/>
    <mergeCell ref="AJ369:AJ372"/>
    <mergeCell ref="AJ373:AJ375"/>
    <mergeCell ref="E391:E393"/>
    <mergeCell ref="S379:S380"/>
    <mergeCell ref="B376:B378"/>
    <mergeCell ref="Y438:Y440"/>
    <mergeCell ref="AJ569:AJ572"/>
    <mergeCell ref="AI522:AI524"/>
    <mergeCell ref="AJ522:AJ524"/>
    <mergeCell ref="AI500:AI502"/>
    <mergeCell ref="AI438:AI440"/>
    <mergeCell ref="AC435:AC437"/>
    <mergeCell ref="AH438:AH440"/>
    <mergeCell ref="AE438:AE440"/>
    <mergeCell ref="AF438:AF440"/>
    <mergeCell ref="AG438:AG440"/>
    <mergeCell ref="AA438:AA440"/>
    <mergeCell ref="AE519:AE521"/>
    <mergeCell ref="AA435:AA437"/>
    <mergeCell ref="AB435:AB437"/>
    <mergeCell ref="AB500:AB502"/>
    <mergeCell ref="AC441:AC443"/>
    <mergeCell ref="AD441:AD443"/>
    <mergeCell ref="AH534:AH536"/>
    <mergeCell ref="AI534:AI536"/>
    <mergeCell ref="AJ534:AJ536"/>
    <mergeCell ref="AJ516:AJ518"/>
    <mergeCell ref="AE513:AE515"/>
    <mergeCell ref="AF513:AF515"/>
    <mergeCell ref="AG513:AG515"/>
    <mergeCell ref="AH513:AH515"/>
    <mergeCell ref="AI513:AI515"/>
    <mergeCell ref="AJ513:AJ515"/>
    <mergeCell ref="AA519:AA521"/>
    <mergeCell ref="AB519:AB521"/>
    <mergeCell ref="AC519:AC521"/>
    <mergeCell ref="AD519:AD521"/>
    <mergeCell ref="AE441:AE443"/>
    <mergeCell ref="AF441:AF443"/>
    <mergeCell ref="AG441:AG443"/>
    <mergeCell ref="AH441:AH443"/>
    <mergeCell ref="AI441:AI443"/>
    <mergeCell ref="AJ441:AJ443"/>
    <mergeCell ref="AJ479:AJ481"/>
    <mergeCell ref="AD522:AD524"/>
    <mergeCell ref="AA525:AA526"/>
    <mergeCell ref="AB527:AB530"/>
    <mergeCell ref="AJ438:AJ440"/>
    <mergeCell ref="AF544:AF546"/>
    <mergeCell ref="AG544:AG546"/>
    <mergeCell ref="AH544:AH546"/>
    <mergeCell ref="AI544:AI546"/>
    <mergeCell ref="AJ544:AJ546"/>
    <mergeCell ref="AA547:AA549"/>
    <mergeCell ref="AB547:AB549"/>
    <mergeCell ref="AC547:AC549"/>
    <mergeCell ref="AD547:AD549"/>
    <mergeCell ref="AE547:AE549"/>
    <mergeCell ref="AF547:AF549"/>
    <mergeCell ref="AG547:AG549"/>
    <mergeCell ref="AH547:AH549"/>
    <mergeCell ref="AI547:AI549"/>
    <mergeCell ref="AJ547:AJ549"/>
    <mergeCell ref="AJ557:AJ559"/>
    <mergeCell ref="AD557:AD559"/>
    <mergeCell ref="AE557:AE559"/>
    <mergeCell ref="AF557:AF559"/>
    <mergeCell ref="AC491:AC493"/>
    <mergeCell ref="AD491:AD493"/>
    <mergeCell ref="AE491:AE493"/>
    <mergeCell ref="AD573:AD575"/>
    <mergeCell ref="G569:G572"/>
    <mergeCell ref="H569:H572"/>
    <mergeCell ref="I569:I572"/>
    <mergeCell ref="U394:U395"/>
    <mergeCell ref="V394:V395"/>
    <mergeCell ref="Y394:Y395"/>
    <mergeCell ref="Z394:Z395"/>
    <mergeCell ref="AA394:AA395"/>
    <mergeCell ref="AB394:AB395"/>
    <mergeCell ref="AC394:AC395"/>
    <mergeCell ref="AE394:AE395"/>
    <mergeCell ref="C369:C372"/>
    <mergeCell ref="O369:O372"/>
    <mergeCell ref="T369:T372"/>
    <mergeCell ref="U369:U372"/>
    <mergeCell ref="Z369:Z372"/>
    <mergeCell ref="AA369:AA372"/>
    <mergeCell ref="AC369:AC372"/>
    <mergeCell ref="AE369:AE372"/>
    <mergeCell ref="AE379:AE380"/>
    <mergeCell ref="O394:O395"/>
    <mergeCell ref="I391:I393"/>
    <mergeCell ref="P384:P387"/>
    <mergeCell ref="Q384:Q387"/>
    <mergeCell ref="R384:R387"/>
    <mergeCell ref="P388:P390"/>
    <mergeCell ref="Q388:Q390"/>
    <mergeCell ref="R388:R390"/>
    <mergeCell ref="P391:P393"/>
    <mergeCell ref="E384:E387"/>
    <mergeCell ref="D391:D393"/>
    <mergeCell ref="AA376:AA378"/>
    <mergeCell ref="AC376:AC378"/>
    <mergeCell ref="O522:O524"/>
    <mergeCell ref="Y522:Y524"/>
    <mergeCell ref="AB522:AB524"/>
    <mergeCell ref="R503:R505"/>
    <mergeCell ref="S503:S505"/>
    <mergeCell ref="T503:T505"/>
    <mergeCell ref="U503:U505"/>
    <mergeCell ref="V503:V505"/>
    <mergeCell ref="W503:W505"/>
    <mergeCell ref="X503:X505"/>
    <mergeCell ref="C388:C390"/>
    <mergeCell ref="Y391:Y393"/>
    <mergeCell ref="Z391:Z393"/>
    <mergeCell ref="AA391:AA393"/>
    <mergeCell ref="AB391:AB393"/>
    <mergeCell ref="AC391:AC393"/>
    <mergeCell ref="AE391:AE393"/>
    <mergeCell ref="I513:I515"/>
    <mergeCell ref="I519:I521"/>
    <mergeCell ref="O519:O521"/>
    <mergeCell ref="AD391:AD393"/>
    <mergeCell ref="AD394:AD395"/>
    <mergeCell ref="X553:X556"/>
    <mergeCell ref="Y553:Y556"/>
    <mergeCell ref="C376:C378"/>
    <mergeCell ref="O379:O380"/>
    <mergeCell ref="T379:T380"/>
    <mergeCell ref="AB376:AB378"/>
    <mergeCell ref="Q563:Q565"/>
    <mergeCell ref="P569:P572"/>
    <mergeCell ref="AJ381:AJ383"/>
    <mergeCell ref="AC381:AC383"/>
    <mergeCell ref="AD381:AD383"/>
    <mergeCell ref="AG373:AG375"/>
    <mergeCell ref="AH373:AH375"/>
    <mergeCell ref="AI373:AI375"/>
    <mergeCell ref="W381:W383"/>
    <mergeCell ref="X381:X383"/>
    <mergeCell ref="I381:I383"/>
    <mergeCell ref="N381:N383"/>
    <mergeCell ref="S381:S383"/>
    <mergeCell ref="AE376:AE378"/>
    <mergeCell ref="AF376:AF378"/>
    <mergeCell ref="AG376:AG378"/>
    <mergeCell ref="AH376:AH378"/>
    <mergeCell ref="AI376:AI378"/>
    <mergeCell ref="AJ376:AJ378"/>
    <mergeCell ref="F379:F380"/>
    <mergeCell ref="G379:G380"/>
    <mergeCell ref="AI379:AI380"/>
    <mergeCell ref="AJ379:AJ380"/>
    <mergeCell ref="C379:C380"/>
    <mergeCell ref="D381:D383"/>
    <mergeCell ref="E381:E383"/>
    <mergeCell ref="AJ384:AJ387"/>
    <mergeCell ref="AJ394:AJ395"/>
    <mergeCell ref="Z506:Z509"/>
    <mergeCell ref="AA506:AA509"/>
    <mergeCell ref="AI421:AI423"/>
    <mergeCell ref="AJ421:AJ423"/>
    <mergeCell ref="Z421:Z423"/>
    <mergeCell ref="AB421:AB423"/>
    <mergeCell ref="AC421:AC423"/>
    <mergeCell ref="AD421:AD423"/>
    <mergeCell ref="Q432:Q434"/>
    <mergeCell ref="R432:R434"/>
    <mergeCell ref="AB438:AB440"/>
    <mergeCell ref="AC438:AC440"/>
    <mergeCell ref="AD438:AD440"/>
    <mergeCell ref="AB424:AB427"/>
    <mergeCell ref="AC424:AC427"/>
    <mergeCell ref="AD424:AD427"/>
    <mergeCell ref="AI432:AI434"/>
    <mergeCell ref="AJ432:AJ434"/>
    <mergeCell ref="R500:R502"/>
    <mergeCell ref="S500:S502"/>
    <mergeCell ref="T500:T502"/>
    <mergeCell ref="U500:U502"/>
    <mergeCell ref="V500:V502"/>
    <mergeCell ref="W500:W502"/>
    <mergeCell ref="X500:X502"/>
    <mergeCell ref="Y500:Y502"/>
    <mergeCell ref="C500:C502"/>
    <mergeCell ref="D500:D502"/>
    <mergeCell ref="E500:E502"/>
    <mergeCell ref="F500:F502"/>
    <mergeCell ref="C503:C505"/>
    <mergeCell ref="D503:D505"/>
    <mergeCell ref="E503:E505"/>
    <mergeCell ref="AC428:AC431"/>
    <mergeCell ref="X435:X437"/>
    <mergeCell ref="Y435:Y437"/>
    <mergeCell ref="Y428:Y431"/>
    <mergeCell ref="Z428:Z431"/>
    <mergeCell ref="B450:B452"/>
    <mergeCell ref="B444:B446"/>
    <mergeCell ref="B432:B434"/>
    <mergeCell ref="C432:C434"/>
    <mergeCell ref="D432:D434"/>
    <mergeCell ref="E432:E434"/>
    <mergeCell ref="V441:V443"/>
    <mergeCell ref="W441:W443"/>
    <mergeCell ref="X441:X443"/>
    <mergeCell ref="Y441:Y443"/>
    <mergeCell ref="Z441:Z443"/>
    <mergeCell ref="AA441:AA443"/>
    <mergeCell ref="AB441:AB443"/>
    <mergeCell ref="Q503:Q505"/>
    <mergeCell ref="P510:P512"/>
    <mergeCell ref="B516:B518"/>
    <mergeCell ref="C516:C518"/>
    <mergeCell ref="D516:D518"/>
    <mergeCell ref="B510:B512"/>
    <mergeCell ref="C510:C512"/>
    <mergeCell ref="D510:D512"/>
    <mergeCell ref="E510:E512"/>
    <mergeCell ref="F510:F512"/>
    <mergeCell ref="G510:G512"/>
    <mergeCell ref="B513:B515"/>
    <mergeCell ref="C513:C515"/>
    <mergeCell ref="D513:D515"/>
    <mergeCell ref="E513:E515"/>
    <mergeCell ref="F513:F515"/>
    <mergeCell ref="G513:G515"/>
    <mergeCell ref="F503:F505"/>
    <mergeCell ref="G503:G505"/>
    <mergeCell ref="G500:G502"/>
    <mergeCell ref="B506:B509"/>
    <mergeCell ref="C506:C509"/>
    <mergeCell ref="D453:D455"/>
    <mergeCell ref="E453:E455"/>
    <mergeCell ref="D482:D484"/>
    <mergeCell ref="E482:E484"/>
    <mergeCell ref="D485:D487"/>
    <mergeCell ref="E485:E487"/>
    <mergeCell ref="B488:B490"/>
    <mergeCell ref="C488:C490"/>
    <mergeCell ref="B496:B499"/>
    <mergeCell ref="C496:C499"/>
    <mergeCell ref="E459:E461"/>
    <mergeCell ref="B466:B468"/>
    <mergeCell ref="C466:C468"/>
    <mergeCell ref="D466:D468"/>
    <mergeCell ref="E466:E468"/>
    <mergeCell ref="F466:F468"/>
    <mergeCell ref="G466:G468"/>
    <mergeCell ref="H466:H468"/>
    <mergeCell ref="I466:I468"/>
    <mergeCell ref="N466:N468"/>
    <mergeCell ref="B476:B478"/>
    <mergeCell ref="C476:C478"/>
    <mergeCell ref="D476:D478"/>
    <mergeCell ref="B472:B475"/>
    <mergeCell ref="C472:C475"/>
    <mergeCell ref="D472:D475"/>
    <mergeCell ref="B469:B471"/>
    <mergeCell ref="C469:C471"/>
    <mergeCell ref="D469:D471"/>
    <mergeCell ref="AD366:AD368"/>
    <mergeCell ref="W369:W372"/>
    <mergeCell ref="X369:X372"/>
    <mergeCell ref="V369:V372"/>
    <mergeCell ref="Y369:Y372"/>
    <mergeCell ref="AB369:AB372"/>
    <mergeCell ref="X373:X375"/>
    <mergeCell ref="AD373:AD375"/>
    <mergeCell ref="W376:W378"/>
    <mergeCell ref="X376:X378"/>
    <mergeCell ref="AD376:AD378"/>
    <mergeCell ref="W379:W380"/>
    <mergeCell ref="X379:X380"/>
    <mergeCell ref="AD379:AD380"/>
    <mergeCell ref="I522:I524"/>
    <mergeCell ref="N522:N524"/>
    <mergeCell ref="R510:R512"/>
    <mergeCell ref="T510:T512"/>
    <mergeCell ref="U510:U512"/>
    <mergeCell ref="V510:V512"/>
    <mergeCell ref="W510:W512"/>
    <mergeCell ref="X510:X512"/>
    <mergeCell ref="Y510:Y512"/>
    <mergeCell ref="W513:W515"/>
    <mergeCell ref="X513:X515"/>
    <mergeCell ref="Y513:Y515"/>
    <mergeCell ref="Z513:Z515"/>
    <mergeCell ref="AA513:AA515"/>
    <mergeCell ref="AB513:AB515"/>
    <mergeCell ref="AC513:AC515"/>
    <mergeCell ref="AD513:AD515"/>
    <mergeCell ref="N513:N515"/>
    <mergeCell ref="N519:N521"/>
    <mergeCell ref="T519:T521"/>
    <mergeCell ref="U519:U521"/>
    <mergeCell ref="V519:V521"/>
    <mergeCell ref="W519:W521"/>
    <mergeCell ref="X519:X521"/>
    <mergeCell ref="Y519:Y521"/>
    <mergeCell ref="Z519:Z521"/>
    <mergeCell ref="N388:N390"/>
    <mergeCell ref="S388:S390"/>
    <mergeCell ref="W388:W390"/>
    <mergeCell ref="X388:X390"/>
    <mergeCell ref="W391:W393"/>
    <mergeCell ref="X391:X393"/>
    <mergeCell ref="T516:T518"/>
    <mergeCell ref="U516:U518"/>
    <mergeCell ref="V516:V518"/>
    <mergeCell ref="W516:W518"/>
    <mergeCell ref="X516:X518"/>
    <mergeCell ref="I516:I518"/>
    <mergeCell ref="O513:O515"/>
    <mergeCell ref="O516:O518"/>
    <mergeCell ref="U391:U393"/>
    <mergeCell ref="V391:V393"/>
    <mergeCell ref="Z435:Z437"/>
    <mergeCell ref="AA421:AA423"/>
    <mergeCell ref="AD428:AD431"/>
    <mergeCell ref="Q373:Q375"/>
    <mergeCell ref="R373:R375"/>
    <mergeCell ref="AC482:AC484"/>
    <mergeCell ref="I402:I404"/>
    <mergeCell ref="N402:N404"/>
    <mergeCell ref="G388:G390"/>
    <mergeCell ref="O388:O390"/>
    <mergeCell ref="V438:V440"/>
    <mergeCell ref="S435:S437"/>
    <mergeCell ref="T435:T437"/>
    <mergeCell ref="U435:U437"/>
    <mergeCell ref="V435:V437"/>
    <mergeCell ref="E438:E440"/>
    <mergeCell ref="F438:F440"/>
    <mergeCell ref="G438:G440"/>
    <mergeCell ref="H438:H440"/>
    <mergeCell ref="I415:I417"/>
    <mergeCell ref="N415:N417"/>
    <mergeCell ref="O415:O417"/>
    <mergeCell ref="P415:P417"/>
    <mergeCell ref="Q415:Q417"/>
    <mergeCell ref="R415:R417"/>
    <mergeCell ref="S415:S417"/>
    <mergeCell ref="T415:T417"/>
    <mergeCell ref="W394:W395"/>
    <mergeCell ref="X394:X395"/>
    <mergeCell ref="T513:T515"/>
    <mergeCell ref="U513:U515"/>
    <mergeCell ref="V513:V515"/>
    <mergeCell ref="C391:C393"/>
    <mergeCell ref="T491:T493"/>
    <mergeCell ref="U491:U493"/>
    <mergeCell ref="W491:W493"/>
    <mergeCell ref="D462:D465"/>
    <mergeCell ref="E462:E465"/>
    <mergeCell ref="F462:F465"/>
    <mergeCell ref="G462:G465"/>
    <mergeCell ref="H462:H465"/>
    <mergeCell ref="I462:I465"/>
    <mergeCell ref="N462:N465"/>
    <mergeCell ref="O462:O465"/>
    <mergeCell ref="S399:S401"/>
    <mergeCell ref="N405:N407"/>
    <mergeCell ref="O405:O407"/>
    <mergeCell ref="P405:P407"/>
    <mergeCell ref="Q405:Q407"/>
    <mergeCell ref="R405:R407"/>
    <mergeCell ref="S405:S407"/>
    <mergeCell ref="I394:I395"/>
    <mergeCell ref="W402:W404"/>
    <mergeCell ref="X402:X404"/>
    <mergeCell ref="H402:H404"/>
    <mergeCell ref="O402:O404"/>
    <mergeCell ref="P402:P404"/>
    <mergeCell ref="Q402:Q404"/>
    <mergeCell ref="R402:R404"/>
    <mergeCell ref="S402:S404"/>
    <mergeCell ref="T402:T404"/>
    <mergeCell ref="U402:U404"/>
    <mergeCell ref="V402:V404"/>
    <mergeCell ref="B388:B390"/>
    <mergeCell ref="D388:D390"/>
    <mergeCell ref="E388:E390"/>
    <mergeCell ref="N500:N502"/>
    <mergeCell ref="O500:O502"/>
    <mergeCell ref="P500:P502"/>
    <mergeCell ref="Q500:Q502"/>
    <mergeCell ref="AE428:AE431"/>
    <mergeCell ref="AF435:AF437"/>
    <mergeCell ref="AG435:AG437"/>
    <mergeCell ref="AC432:AC434"/>
    <mergeCell ref="AD432:AD434"/>
    <mergeCell ref="AE432:AE434"/>
    <mergeCell ref="AF432:AF434"/>
    <mergeCell ref="AH435:AH437"/>
    <mergeCell ref="AI435:AI437"/>
    <mergeCell ref="AJ435:AJ437"/>
    <mergeCell ref="AF428:AF431"/>
    <mergeCell ref="D506:D509"/>
    <mergeCell ref="E506:E509"/>
    <mergeCell ref="F506:F509"/>
    <mergeCell ref="G506:G509"/>
    <mergeCell ref="N510:N512"/>
    <mergeCell ref="AD503:AD505"/>
    <mergeCell ref="AE503:AE505"/>
    <mergeCell ref="AF503:AF505"/>
    <mergeCell ref="AG503:AG505"/>
    <mergeCell ref="AH503:AH505"/>
    <mergeCell ref="AI503:AI505"/>
    <mergeCell ref="AJ503:AJ505"/>
    <mergeCell ref="AB506:AB509"/>
    <mergeCell ref="AC506:AC509"/>
    <mergeCell ref="AD506:AD509"/>
    <mergeCell ref="AE506:AE509"/>
    <mergeCell ref="P506:P509"/>
    <mergeCell ref="Q506:Q509"/>
    <mergeCell ref="R506:R509"/>
    <mergeCell ref="AF506:AF509"/>
    <mergeCell ref="AG506:AG509"/>
    <mergeCell ref="AI506:AI509"/>
    <mergeCell ref="AJ506:AJ509"/>
    <mergeCell ref="Z510:Z512"/>
    <mergeCell ref="AA510:AA512"/>
    <mergeCell ref="AB510:AB512"/>
    <mergeCell ref="AC510:AC512"/>
    <mergeCell ref="AD510:AD512"/>
    <mergeCell ref="AE510:AE512"/>
    <mergeCell ref="AF510:AF512"/>
    <mergeCell ref="AG510:AG512"/>
    <mergeCell ref="AH510:AH512"/>
    <mergeCell ref="W428:W431"/>
    <mergeCell ref="X428:X431"/>
    <mergeCell ref="Q496:Q499"/>
    <mergeCell ref="R496:R499"/>
    <mergeCell ref="Q479:Q481"/>
    <mergeCell ref="R479:R481"/>
    <mergeCell ref="Q482:Q484"/>
    <mergeCell ref="G450:G452"/>
    <mergeCell ref="Z479:Z481"/>
    <mergeCell ref="AA479:AA481"/>
    <mergeCell ref="V479:V481"/>
    <mergeCell ref="Y479:Y481"/>
    <mergeCell ref="AB491:AB493"/>
    <mergeCell ref="S491:S493"/>
    <mergeCell ref="AF391:AF393"/>
    <mergeCell ref="AG391:AG393"/>
    <mergeCell ref="AH391:AH393"/>
    <mergeCell ref="AI391:AI393"/>
    <mergeCell ref="AJ391:AJ393"/>
    <mergeCell ref="F388:F390"/>
    <mergeCell ref="T388:T390"/>
    <mergeCell ref="AJ519:AJ521"/>
    <mergeCell ref="B628:B630"/>
    <mergeCell ref="C628:C630"/>
    <mergeCell ref="D628:D630"/>
    <mergeCell ref="E628:E630"/>
    <mergeCell ref="F628:F630"/>
    <mergeCell ref="G628:G630"/>
    <mergeCell ref="B631:B633"/>
    <mergeCell ref="C631:C633"/>
    <mergeCell ref="D631:D633"/>
    <mergeCell ref="E631:E633"/>
    <mergeCell ref="F631:F633"/>
    <mergeCell ref="G631:G633"/>
    <mergeCell ref="S628:S630"/>
    <mergeCell ref="S631:S633"/>
    <mergeCell ref="AI628:AI630"/>
    <mergeCell ref="AJ628:AJ630"/>
    <mergeCell ref="AI631:AI633"/>
    <mergeCell ref="AJ631:AJ633"/>
    <mergeCell ref="S513:S515"/>
    <mergeCell ref="S516:S518"/>
    <mergeCell ref="AH628:AH630"/>
    <mergeCell ref="Z553:Z556"/>
    <mergeCell ref="AA553:AA556"/>
    <mergeCell ref="AB553:AB556"/>
    <mergeCell ref="AC553:AC556"/>
    <mergeCell ref="AD553:AD556"/>
    <mergeCell ref="AE553:AE556"/>
    <mergeCell ref="AF553:AF556"/>
    <mergeCell ref="AG553:AG556"/>
    <mergeCell ref="AH553:AH556"/>
    <mergeCell ref="AI553:AI556"/>
    <mergeCell ref="AJ553:AJ556"/>
    <mergeCell ref="U550:U552"/>
    <mergeCell ref="V550:V552"/>
    <mergeCell ref="W550:W552"/>
    <mergeCell ref="X550:X552"/>
    <mergeCell ref="Y550:Y552"/>
    <mergeCell ref="Z550:Z552"/>
    <mergeCell ref="AA550:AA552"/>
    <mergeCell ref="AB550:AB552"/>
    <mergeCell ref="AC550:AC552"/>
    <mergeCell ref="AD550:AD552"/>
    <mergeCell ref="AE550:AE552"/>
    <mergeCell ref="AF550:AF552"/>
    <mergeCell ref="AG550:AG552"/>
    <mergeCell ref="AH550:AH552"/>
    <mergeCell ref="AI550:AI552"/>
    <mergeCell ref="AJ550:AJ552"/>
    <mergeCell ref="X544:X546"/>
    <mergeCell ref="Y544:Y546"/>
    <mergeCell ref="Z544:Z546"/>
    <mergeCell ref="AA544:AA546"/>
    <mergeCell ref="AB544:AB546"/>
    <mergeCell ref="AC544:AC546"/>
    <mergeCell ref="AD544:AD546"/>
    <mergeCell ref="AE544:AE546"/>
    <mergeCell ref="B634:B637"/>
    <mergeCell ref="C634:C637"/>
    <mergeCell ref="D634:D637"/>
    <mergeCell ref="E634:E637"/>
    <mergeCell ref="F634:F637"/>
    <mergeCell ref="G634:G637"/>
    <mergeCell ref="B638:B640"/>
    <mergeCell ref="C638:C640"/>
    <mergeCell ref="D638:D640"/>
    <mergeCell ref="E638:E640"/>
    <mergeCell ref="F638:F640"/>
    <mergeCell ref="G638:G640"/>
    <mergeCell ref="N628:N630"/>
    <mergeCell ref="O628:O630"/>
    <mergeCell ref="N631:N633"/>
    <mergeCell ref="O631:O633"/>
    <mergeCell ref="N634:N637"/>
    <mergeCell ref="O634:O637"/>
    <mergeCell ref="N638:N640"/>
    <mergeCell ref="O638:O640"/>
    <mergeCell ref="I628:I630"/>
    <mergeCell ref="I631:I633"/>
    <mergeCell ref="I634:I637"/>
    <mergeCell ref="I638:I640"/>
    <mergeCell ref="Y628:Y630"/>
    <mergeCell ref="Z628:Z630"/>
    <mergeCell ref="AA628:AA630"/>
    <mergeCell ref="AB628:AB630"/>
    <mergeCell ref="AC628:AC630"/>
    <mergeCell ref="AD628:AD630"/>
    <mergeCell ref="AE628:AE630"/>
    <mergeCell ref="AF628:AF630"/>
    <mergeCell ref="AG628:AG630"/>
    <mergeCell ref="T631:T633"/>
    <mergeCell ref="U631:U633"/>
    <mergeCell ref="V631:V633"/>
    <mergeCell ref="W631:W633"/>
    <mergeCell ref="X631:X633"/>
    <mergeCell ref="Y631:Y633"/>
    <mergeCell ref="Z631:Z633"/>
    <mergeCell ref="AA631:AA633"/>
    <mergeCell ref="AB631:AB633"/>
    <mergeCell ref="H628:H630"/>
    <mergeCell ref="H631:H633"/>
    <mergeCell ref="H634:H637"/>
    <mergeCell ref="H638:H640"/>
    <mergeCell ref="U628:U630"/>
    <mergeCell ref="V628:V630"/>
    <mergeCell ref="W628:W630"/>
    <mergeCell ref="X628:X630"/>
    <mergeCell ref="X638:X640"/>
    <mergeCell ref="Y638:Y640"/>
    <mergeCell ref="AI638:AI640"/>
    <mergeCell ref="AJ638:AJ640"/>
    <mergeCell ref="T634:T637"/>
    <mergeCell ref="U634:U637"/>
    <mergeCell ref="V634:V637"/>
    <mergeCell ref="W634:W637"/>
    <mergeCell ref="X634:X637"/>
    <mergeCell ref="Y634:Y637"/>
    <mergeCell ref="Z634:Z637"/>
    <mergeCell ref="AA634:AA637"/>
    <mergeCell ref="AB634:AB637"/>
    <mergeCell ref="AC634:AC637"/>
    <mergeCell ref="AD634:AD637"/>
    <mergeCell ref="AE634:AE637"/>
    <mergeCell ref="AF634:AF637"/>
    <mergeCell ref="AG634:AG637"/>
    <mergeCell ref="AH634:AH637"/>
    <mergeCell ref="AI634:AI637"/>
    <mergeCell ref="AJ634:AJ637"/>
    <mergeCell ref="T638:T640"/>
    <mergeCell ref="U638:U640"/>
    <mergeCell ref="B839:B841"/>
    <mergeCell ref="C839:C841"/>
    <mergeCell ref="D839:D841"/>
    <mergeCell ref="E839:E841"/>
    <mergeCell ref="F839:F841"/>
    <mergeCell ref="G839:G841"/>
    <mergeCell ref="F849:F851"/>
    <mergeCell ref="D852:D854"/>
    <mergeCell ref="E852:E854"/>
    <mergeCell ref="F852:F854"/>
    <mergeCell ref="G852:G854"/>
    <mergeCell ref="B855:B857"/>
    <mergeCell ref="C855:C857"/>
    <mergeCell ref="D855:D857"/>
    <mergeCell ref="E855:E857"/>
    <mergeCell ref="F855:F857"/>
    <mergeCell ref="G855:G857"/>
    <mergeCell ref="B842:B844"/>
    <mergeCell ref="C842:C844"/>
    <mergeCell ref="D842:D844"/>
    <mergeCell ref="E842:E844"/>
    <mergeCell ref="F842:F844"/>
    <mergeCell ref="G842:G844"/>
    <mergeCell ref="B845:B848"/>
    <mergeCell ref="C845:C848"/>
    <mergeCell ref="D845:D848"/>
    <mergeCell ref="E845:E848"/>
    <mergeCell ref="F845:F848"/>
    <mergeCell ref="G845:G848"/>
    <mergeCell ref="B849:B851"/>
    <mergeCell ref="C849:C851"/>
    <mergeCell ref="D849:D851"/>
    <mergeCell ref="E849:E851"/>
    <mergeCell ref="I832:I835"/>
    <mergeCell ref="I836:I838"/>
    <mergeCell ref="I839:I841"/>
    <mergeCell ref="I842:I844"/>
    <mergeCell ref="I845:I848"/>
    <mergeCell ref="I849:I851"/>
    <mergeCell ref="I855:I857"/>
    <mergeCell ref="H852:H854"/>
    <mergeCell ref="W832:W835"/>
    <mergeCell ref="S836:S838"/>
    <mergeCell ref="B852:B854"/>
    <mergeCell ref="C852:C854"/>
    <mergeCell ref="N832:N835"/>
    <mergeCell ref="O832:O835"/>
    <mergeCell ref="N836:N838"/>
    <mergeCell ref="O836:O838"/>
    <mergeCell ref="N839:N841"/>
    <mergeCell ref="O839:O841"/>
    <mergeCell ref="N842:N844"/>
    <mergeCell ref="O842:O844"/>
    <mergeCell ref="N845:N848"/>
    <mergeCell ref="O845:O848"/>
    <mergeCell ref="N849:N851"/>
    <mergeCell ref="O849:O851"/>
    <mergeCell ref="N852:N854"/>
    <mergeCell ref="O852:O854"/>
    <mergeCell ref="N855:N857"/>
    <mergeCell ref="O855:O857"/>
    <mergeCell ref="N858:N860"/>
    <mergeCell ref="O858:O860"/>
    <mergeCell ref="N861:N863"/>
    <mergeCell ref="O861:O863"/>
    <mergeCell ref="N864:N866"/>
    <mergeCell ref="O864:O866"/>
    <mergeCell ref="N867:N869"/>
    <mergeCell ref="O867:O869"/>
    <mergeCell ref="S832:S835"/>
    <mergeCell ref="T832:T835"/>
    <mergeCell ref="U832:U835"/>
    <mergeCell ref="V832:V835"/>
    <mergeCell ref="T836:T838"/>
    <mergeCell ref="U836:U838"/>
    <mergeCell ref="V836:V838"/>
    <mergeCell ref="T839:T841"/>
    <mergeCell ref="U839:U841"/>
    <mergeCell ref="V839:V841"/>
    <mergeCell ref="T842:T844"/>
    <mergeCell ref="U842:U844"/>
    <mergeCell ref="V842:V844"/>
    <mergeCell ref="T845:T848"/>
    <mergeCell ref="U845:U848"/>
    <mergeCell ref="V845:V848"/>
    <mergeCell ref="T849:T851"/>
    <mergeCell ref="U849:U851"/>
    <mergeCell ref="V849:V851"/>
    <mergeCell ref="T852:T854"/>
    <mergeCell ref="U852:U854"/>
    <mergeCell ref="V852:V854"/>
    <mergeCell ref="T855:T857"/>
    <mergeCell ref="U855:U857"/>
    <mergeCell ref="V855:V857"/>
    <mergeCell ref="T858:T860"/>
    <mergeCell ref="U858:U860"/>
    <mergeCell ref="V858:V860"/>
    <mergeCell ref="T861:T863"/>
    <mergeCell ref="U861:U863"/>
    <mergeCell ref="V861:V863"/>
    <mergeCell ref="T864:T866"/>
    <mergeCell ref="U864:U866"/>
    <mergeCell ref="V864:V866"/>
    <mergeCell ref="T867:T869"/>
    <mergeCell ref="U867:U869"/>
    <mergeCell ref="V867:V869"/>
    <mergeCell ref="S839:S841"/>
    <mergeCell ref="S842:S844"/>
    <mergeCell ref="S845:S848"/>
    <mergeCell ref="S849:S851"/>
    <mergeCell ref="S852:S854"/>
    <mergeCell ref="S855:S857"/>
    <mergeCell ref="S858:S860"/>
    <mergeCell ref="S861:S863"/>
    <mergeCell ref="S864:S866"/>
    <mergeCell ref="S867:S869"/>
    <mergeCell ref="W836:W838"/>
    <mergeCell ref="W839:W841"/>
    <mergeCell ref="W842:W844"/>
    <mergeCell ref="W845:W848"/>
    <mergeCell ref="W849:W851"/>
    <mergeCell ref="W852:W854"/>
    <mergeCell ref="W855:W857"/>
    <mergeCell ref="W858:W860"/>
    <mergeCell ref="W861:W863"/>
    <mergeCell ref="S544:S546"/>
    <mergeCell ref="P547:P549"/>
    <mergeCell ref="Q547:Q549"/>
    <mergeCell ref="R547:R549"/>
    <mergeCell ref="S547:S549"/>
    <mergeCell ref="P550:P552"/>
    <mergeCell ref="Q550:Q552"/>
    <mergeCell ref="R550:R552"/>
    <mergeCell ref="S550:S552"/>
    <mergeCell ref="P553:P556"/>
    <mergeCell ref="Q553:Q556"/>
    <mergeCell ref="R553:R556"/>
    <mergeCell ref="S553:S556"/>
    <mergeCell ref="T553:T556"/>
    <mergeCell ref="U553:U556"/>
    <mergeCell ref="V553:V556"/>
    <mergeCell ref="W553:W556"/>
    <mergeCell ref="T544:T546"/>
    <mergeCell ref="U544:U546"/>
    <mergeCell ref="V544:V546"/>
    <mergeCell ref="W544:W546"/>
    <mergeCell ref="S719:S722"/>
    <mergeCell ref="S653:S655"/>
    <mergeCell ref="T653:T655"/>
    <mergeCell ref="U653:U655"/>
    <mergeCell ref="S601:S604"/>
    <mergeCell ref="T601:T604"/>
    <mergeCell ref="U601:U604"/>
    <mergeCell ref="U733:U735"/>
    <mergeCell ref="V733:V735"/>
    <mergeCell ref="T773:T775"/>
    <mergeCell ref="U773:U775"/>
    <mergeCell ref="V773:V775"/>
    <mergeCell ref="W773:W775"/>
    <mergeCell ref="W687:W689"/>
    <mergeCell ref="R598:R600"/>
    <mergeCell ref="Q855:Q857"/>
    <mergeCell ref="R855:R857"/>
    <mergeCell ref="R719:R722"/>
    <mergeCell ref="P544:P546"/>
    <mergeCell ref="S641:S643"/>
    <mergeCell ref="U611:U612"/>
    <mergeCell ref="S710:S712"/>
    <mergeCell ref="T710:T712"/>
    <mergeCell ref="U710:U712"/>
    <mergeCell ref="T550:T552"/>
    <mergeCell ref="B900:B902"/>
    <mergeCell ref="B903:B906"/>
    <mergeCell ref="B907:B909"/>
    <mergeCell ref="B910:B912"/>
    <mergeCell ref="B913:B915"/>
    <mergeCell ref="C900:C902"/>
    <mergeCell ref="D900:D902"/>
    <mergeCell ref="E900:E902"/>
    <mergeCell ref="F900:F902"/>
    <mergeCell ref="G900:G902"/>
    <mergeCell ref="C903:C906"/>
    <mergeCell ref="D903:D906"/>
    <mergeCell ref="E903:E906"/>
    <mergeCell ref="F903:F906"/>
    <mergeCell ref="G903:G906"/>
    <mergeCell ref="C907:C909"/>
    <mergeCell ref="D907:D909"/>
    <mergeCell ref="E907:E909"/>
    <mergeCell ref="F907:F909"/>
    <mergeCell ref="G907:G909"/>
    <mergeCell ref="C910:C912"/>
    <mergeCell ref="D910:D912"/>
    <mergeCell ref="E910:E912"/>
    <mergeCell ref="F910:F912"/>
    <mergeCell ref="G910:G912"/>
    <mergeCell ref="C913:C915"/>
    <mergeCell ref="D913:D915"/>
    <mergeCell ref="E913:E915"/>
    <mergeCell ref="F913:F915"/>
    <mergeCell ref="G913:G915"/>
    <mergeCell ref="I900:I902"/>
    <mergeCell ref="I903:I906"/>
    <mergeCell ref="I907:I909"/>
    <mergeCell ref="I910:I912"/>
    <mergeCell ref="I913:I915"/>
    <mergeCell ref="N900:N902"/>
    <mergeCell ref="N903:N906"/>
    <mergeCell ref="O903:O906"/>
    <mergeCell ref="N907:N909"/>
    <mergeCell ref="O907:O909"/>
    <mergeCell ref="N910:N912"/>
    <mergeCell ref="O910:O912"/>
    <mergeCell ref="N913:N915"/>
    <mergeCell ref="O913:O915"/>
    <mergeCell ref="N916:N918"/>
    <mergeCell ref="O916:O918"/>
    <mergeCell ref="N919:N921"/>
    <mergeCell ref="O919:O921"/>
    <mergeCell ref="P900:P902"/>
    <mergeCell ref="Q900:Q902"/>
    <mergeCell ref="P919:P921"/>
    <mergeCell ref="Q919:Q921"/>
    <mergeCell ref="S900:S902"/>
    <mergeCell ref="P907:P909"/>
    <mergeCell ref="Q907:Q909"/>
    <mergeCell ref="R907:R909"/>
    <mergeCell ref="S907:S909"/>
    <mergeCell ref="P910:P912"/>
    <mergeCell ref="Q910:Q912"/>
    <mergeCell ref="R910:R912"/>
    <mergeCell ref="S910:S912"/>
    <mergeCell ref="P913:P915"/>
    <mergeCell ref="Q913:Q915"/>
    <mergeCell ref="R913:R915"/>
    <mergeCell ref="S913:S915"/>
    <mergeCell ref="P916:P918"/>
    <mergeCell ref="Q916:Q918"/>
    <mergeCell ref="R916:R918"/>
    <mergeCell ref="S916:S918"/>
    <mergeCell ref="R900:R902"/>
    <mergeCell ref="S919:S921"/>
    <mergeCell ref="P903:P906"/>
    <mergeCell ref="Q903:Q906"/>
    <mergeCell ref="R903:R906"/>
    <mergeCell ref="S903:S906"/>
    <mergeCell ref="T903:T906"/>
    <mergeCell ref="U903:U906"/>
    <mergeCell ref="V903:V906"/>
    <mergeCell ref="W903:W906"/>
    <mergeCell ref="X903:X906"/>
    <mergeCell ref="Y903:Y906"/>
    <mergeCell ref="Z903:Z906"/>
    <mergeCell ref="AA903:AA906"/>
    <mergeCell ref="AB903:AB906"/>
    <mergeCell ref="AC903:AC906"/>
    <mergeCell ref="AD903:AD906"/>
    <mergeCell ref="AE903:AE906"/>
    <mergeCell ref="AC910:AC912"/>
    <mergeCell ref="AE910:AE912"/>
    <mergeCell ref="W919:W921"/>
    <mergeCell ref="X919:X921"/>
    <mergeCell ref="Z919:Z921"/>
    <mergeCell ref="AA919:AA921"/>
    <mergeCell ref="AC919:AC921"/>
    <mergeCell ref="AE919:AE921"/>
    <mergeCell ref="R919:R921"/>
    <mergeCell ref="AF903:AF906"/>
    <mergeCell ref="AG903:AG906"/>
    <mergeCell ref="AH903:AH906"/>
    <mergeCell ref="AI903:AI906"/>
    <mergeCell ref="AJ903:AJ906"/>
    <mergeCell ref="T900:T902"/>
    <mergeCell ref="T907:T909"/>
    <mergeCell ref="T910:T912"/>
    <mergeCell ref="T913:T915"/>
    <mergeCell ref="T916:T918"/>
    <mergeCell ref="T919:T921"/>
    <mergeCell ref="W900:W902"/>
    <mergeCell ref="X900:X902"/>
    <mergeCell ref="Z900:Z902"/>
    <mergeCell ref="AA900:AA902"/>
    <mergeCell ref="AC900:AC902"/>
    <mergeCell ref="AE900:AE902"/>
    <mergeCell ref="AF900:AF902"/>
    <mergeCell ref="AG900:AG902"/>
    <mergeCell ref="W907:W909"/>
    <mergeCell ref="X907:X909"/>
    <mergeCell ref="Z907:Z909"/>
    <mergeCell ref="AA907:AA909"/>
    <mergeCell ref="AC907:AC909"/>
    <mergeCell ref="AE907:AE909"/>
    <mergeCell ref="AF907:AF909"/>
    <mergeCell ref="AG907:AG909"/>
    <mergeCell ref="W910:W912"/>
    <mergeCell ref="X910:X912"/>
    <mergeCell ref="Z910:Z912"/>
    <mergeCell ref="AA910:AA912"/>
    <mergeCell ref="AF910:AF912"/>
    <mergeCell ref="AG910:AG912"/>
    <mergeCell ref="W913:W915"/>
    <mergeCell ref="X913:X915"/>
    <mergeCell ref="Z913:Z915"/>
    <mergeCell ref="AA913:AA915"/>
    <mergeCell ref="AC913:AC915"/>
    <mergeCell ref="AE913:AE915"/>
    <mergeCell ref="AF913:AF915"/>
    <mergeCell ref="AG913:AG915"/>
    <mergeCell ref="W916:W918"/>
    <mergeCell ref="X916:X918"/>
    <mergeCell ref="Z916:Z918"/>
    <mergeCell ref="AA916:AA918"/>
    <mergeCell ref="AC916:AC918"/>
    <mergeCell ref="AE916:AE918"/>
    <mergeCell ref="AF916:AF918"/>
    <mergeCell ref="AG916:AG918"/>
    <mergeCell ref="AF919:AF921"/>
    <mergeCell ref="AG919:AG921"/>
    <mergeCell ref="U900:U902"/>
    <mergeCell ref="V900:V902"/>
    <mergeCell ref="Y900:Y902"/>
    <mergeCell ref="AB900:AB902"/>
    <mergeCell ref="AD900:AD902"/>
    <mergeCell ref="AD907:AD909"/>
    <mergeCell ref="AD910:AD912"/>
    <mergeCell ref="AD913:AD915"/>
    <mergeCell ref="AD916:AD918"/>
    <mergeCell ref="AD919:AD921"/>
    <mergeCell ref="U907:U909"/>
    <mergeCell ref="V907:V909"/>
    <mergeCell ref="Y907:Y909"/>
    <mergeCell ref="AB907:AB909"/>
    <mergeCell ref="V910:V912"/>
    <mergeCell ref="U910:U912"/>
    <mergeCell ref="Y910:Y912"/>
    <mergeCell ref="AB910:AB912"/>
    <mergeCell ref="U913:U915"/>
    <mergeCell ref="V913:V915"/>
    <mergeCell ref="Y913:Y915"/>
    <mergeCell ref="AB913:AB915"/>
    <mergeCell ref="U916:U918"/>
    <mergeCell ref="V916:V918"/>
    <mergeCell ref="Y916:Y918"/>
    <mergeCell ref="AB916:AB918"/>
    <mergeCell ref="AB919:AB921"/>
    <mergeCell ref="Y919:Y921"/>
    <mergeCell ref="V919:V921"/>
    <mergeCell ref="U919:U921"/>
    <mergeCell ref="AH916:AH918"/>
    <mergeCell ref="AI916:AI918"/>
    <mergeCell ref="AH913:AH915"/>
    <mergeCell ref="AI913:AI915"/>
    <mergeCell ref="AH910:AH912"/>
    <mergeCell ref="AI910:AI912"/>
    <mergeCell ref="AH907:AH909"/>
    <mergeCell ref="AI907:AI909"/>
    <mergeCell ref="AH900:AH902"/>
    <mergeCell ref="AI900:AI902"/>
    <mergeCell ref="AJ900:AJ902"/>
    <mergeCell ref="AJ907:AJ909"/>
    <mergeCell ref="AJ910:AJ912"/>
    <mergeCell ref="AJ913:AJ915"/>
    <mergeCell ref="AJ916:AJ918"/>
    <mergeCell ref="AI919:AI921"/>
    <mergeCell ref="AJ919:AJ921"/>
    <mergeCell ref="AH919:AH921"/>
    <mergeCell ref="B1023:B1026"/>
    <mergeCell ref="C1023:C1026"/>
    <mergeCell ref="D1023:D1026"/>
    <mergeCell ref="B1027:B1029"/>
    <mergeCell ref="C1027:C1029"/>
    <mergeCell ref="D1027:D1029"/>
    <mergeCell ref="B1030:B1032"/>
    <mergeCell ref="C1030:C1032"/>
    <mergeCell ref="D1030:D1032"/>
    <mergeCell ref="B1033:B1035"/>
    <mergeCell ref="C1033:C1035"/>
    <mergeCell ref="D1033:D1035"/>
    <mergeCell ref="B1036:B1038"/>
    <mergeCell ref="C1036:C1038"/>
    <mergeCell ref="D1036:D1038"/>
    <mergeCell ref="AA1023:AA1026"/>
    <mergeCell ref="AB1023:AB1026"/>
    <mergeCell ref="AC1023:AC1026"/>
    <mergeCell ref="AD1023:AD1026"/>
    <mergeCell ref="AE1023:AE1026"/>
    <mergeCell ref="AF1023:AF1026"/>
    <mergeCell ref="AG1023:AG1026"/>
    <mergeCell ref="AH1023:AH1026"/>
    <mergeCell ref="AI1023:AI1026"/>
    <mergeCell ref="AJ1023:AJ1026"/>
    <mergeCell ref="AF1027:AF1029"/>
    <mergeCell ref="AG1027:AG1029"/>
    <mergeCell ref="AH1027:AH1029"/>
    <mergeCell ref="AI1027:AI1029"/>
    <mergeCell ref="AJ1027:AJ1029"/>
    <mergeCell ref="AA1030:AA1032"/>
    <mergeCell ref="AB1030:AB1032"/>
    <mergeCell ref="AF1030:AF1032"/>
    <mergeCell ref="AG1030:AG1032"/>
    <mergeCell ref="AH1030:AH1032"/>
    <mergeCell ref="AI1030:AI1032"/>
    <mergeCell ref="AJ1030:AJ1032"/>
    <mergeCell ref="V1033:V1035"/>
    <mergeCell ref="W1033:W1035"/>
    <mergeCell ref="X1033:X1035"/>
    <mergeCell ref="Y1033:Y1035"/>
    <mergeCell ref="Z1033:Z1035"/>
    <mergeCell ref="AA1033:AA1035"/>
    <mergeCell ref="AB1033:AB1035"/>
    <mergeCell ref="AC1033:AC1035"/>
    <mergeCell ref="AD1033:AD1035"/>
    <mergeCell ref="B1039:B1041"/>
    <mergeCell ref="C1039:C1041"/>
    <mergeCell ref="D1039:D1041"/>
    <mergeCell ref="E1033:E1035"/>
    <mergeCell ref="E1036:E1038"/>
    <mergeCell ref="E1039:E1041"/>
    <mergeCell ref="N1023:N1026"/>
    <mergeCell ref="O1023:O1026"/>
    <mergeCell ref="P1023:P1026"/>
    <mergeCell ref="Q1023:Q1026"/>
    <mergeCell ref="R1023:R1026"/>
    <mergeCell ref="S1023:S1026"/>
    <mergeCell ref="T1023:T1026"/>
    <mergeCell ref="U1023:U1026"/>
    <mergeCell ref="V1023:V1026"/>
    <mergeCell ref="F1027:F1029"/>
    <mergeCell ref="G1027:G1029"/>
    <mergeCell ref="I1027:I1029"/>
    <mergeCell ref="N1027:N1029"/>
    <mergeCell ref="O1027:O1029"/>
    <mergeCell ref="P1027:P1029"/>
    <mergeCell ref="Q1027:Q1029"/>
    <mergeCell ref="R1027:R1029"/>
    <mergeCell ref="S1027:S1029"/>
    <mergeCell ref="T1027:T1029"/>
    <mergeCell ref="U1027:U1029"/>
    <mergeCell ref="V1027:V1029"/>
    <mergeCell ref="F1039:F1041"/>
    <mergeCell ref="G1039:G1041"/>
    <mergeCell ref="I1039:I1041"/>
    <mergeCell ref="U1030:U1032"/>
    <mergeCell ref="V1030:V1032"/>
    <mergeCell ref="Z1023:Z1026"/>
    <mergeCell ref="F1023:F1026"/>
    <mergeCell ref="G1023:G1026"/>
    <mergeCell ref="I1023:I1026"/>
    <mergeCell ref="E1023:E1026"/>
    <mergeCell ref="E1027:E1029"/>
    <mergeCell ref="E1030:E1032"/>
    <mergeCell ref="F1030:F1032"/>
    <mergeCell ref="G1030:G1032"/>
    <mergeCell ref="I1030:I1032"/>
    <mergeCell ref="N1030:N1032"/>
    <mergeCell ref="O1030:O1032"/>
    <mergeCell ref="P1030:P1032"/>
    <mergeCell ref="Q1030:Q1032"/>
    <mergeCell ref="R1030:R1032"/>
    <mergeCell ref="S1030:S1032"/>
    <mergeCell ref="T1030:T1032"/>
    <mergeCell ref="W1030:W1032"/>
    <mergeCell ref="X1030:X1032"/>
    <mergeCell ref="Y1030:Y1032"/>
    <mergeCell ref="Z1030:Z1032"/>
    <mergeCell ref="F1033:F1035"/>
    <mergeCell ref="G1033:G1035"/>
    <mergeCell ref="I1033:I1035"/>
    <mergeCell ref="N1033:N1035"/>
    <mergeCell ref="O1033:O1035"/>
    <mergeCell ref="P1033:P1035"/>
    <mergeCell ref="Q1033:Q1035"/>
    <mergeCell ref="R1033:R1035"/>
    <mergeCell ref="S1033:S1035"/>
    <mergeCell ref="T1033:T1035"/>
    <mergeCell ref="U1033:U1035"/>
    <mergeCell ref="T1036:T1038"/>
    <mergeCell ref="U1036:U1038"/>
    <mergeCell ref="V1036:V1038"/>
    <mergeCell ref="W1036:W1038"/>
    <mergeCell ref="X1036:X1038"/>
    <mergeCell ref="Y1036:Y1038"/>
    <mergeCell ref="Z1036:Z1038"/>
    <mergeCell ref="AA1036:AA1038"/>
    <mergeCell ref="AB1036:AB1038"/>
    <mergeCell ref="AC1036:AC1038"/>
    <mergeCell ref="AD1036:AD1038"/>
    <mergeCell ref="AE1036:AE1038"/>
    <mergeCell ref="AF1036:AF1038"/>
    <mergeCell ref="AG1036:AG1038"/>
    <mergeCell ref="AH1036:AH1038"/>
    <mergeCell ref="AI1036:AI1038"/>
    <mergeCell ref="AJ1036:AJ1038"/>
    <mergeCell ref="AF1039:AF1041"/>
    <mergeCell ref="AG1039:AG1041"/>
    <mergeCell ref="AH1039:AH1041"/>
    <mergeCell ref="AI1039:AI1041"/>
    <mergeCell ref="AJ1039:AJ1041"/>
    <mergeCell ref="N1039:N1041"/>
    <mergeCell ref="O1039:O1041"/>
    <mergeCell ref="P1039:P1041"/>
    <mergeCell ref="Q1039:Q1041"/>
    <mergeCell ref="R1039:R1041"/>
    <mergeCell ref="S1039:S1041"/>
    <mergeCell ref="T1039:T1041"/>
    <mergeCell ref="U1039:U1041"/>
    <mergeCell ref="V1039:V1041"/>
    <mergeCell ref="W1039:W1041"/>
    <mergeCell ref="X1039:X1041"/>
    <mergeCell ref="Y1039:Y1041"/>
    <mergeCell ref="Z1039:Z1041"/>
    <mergeCell ref="AA1039:AA1041"/>
    <mergeCell ref="AB1039:AB1041"/>
    <mergeCell ref="AC1039:AC1041"/>
    <mergeCell ref="AD1039:AD1041"/>
    <mergeCell ref="B922:B924"/>
    <mergeCell ref="C922:C924"/>
    <mergeCell ref="D922:D924"/>
    <mergeCell ref="B925:B927"/>
    <mergeCell ref="C925:C927"/>
    <mergeCell ref="D925:D927"/>
    <mergeCell ref="B928:B931"/>
    <mergeCell ref="C928:C931"/>
    <mergeCell ref="D928:D931"/>
    <mergeCell ref="B932:B933"/>
    <mergeCell ref="C932:C933"/>
    <mergeCell ref="D932:D933"/>
    <mergeCell ref="E932:E933"/>
    <mergeCell ref="E928:E931"/>
    <mergeCell ref="E925:E927"/>
    <mergeCell ref="E922:E924"/>
    <mergeCell ref="AE1039:AE1041"/>
    <mergeCell ref="AC1030:AC1032"/>
    <mergeCell ref="AD1030:AD1032"/>
    <mergeCell ref="AE1030:AE1032"/>
    <mergeCell ref="W1027:W1029"/>
    <mergeCell ref="X1027:X1029"/>
    <mergeCell ref="Y1027:Y1029"/>
    <mergeCell ref="Z1027:Z1029"/>
    <mergeCell ref="AA1027:AA1029"/>
    <mergeCell ref="AB1027:AB1029"/>
    <mergeCell ref="AC1027:AC1029"/>
    <mergeCell ref="AD1027:AD1029"/>
    <mergeCell ref="AE1027:AE1029"/>
    <mergeCell ref="W1023:W1026"/>
    <mergeCell ref="X1023:X1026"/>
    <mergeCell ref="Y1023:Y1026"/>
    <mergeCell ref="F932:F933"/>
    <mergeCell ref="F928:F931"/>
    <mergeCell ref="F925:F927"/>
    <mergeCell ref="F922:F924"/>
    <mergeCell ref="G932:G933"/>
    <mergeCell ref="G925:G927"/>
    <mergeCell ref="G922:G924"/>
    <mergeCell ref="G928:G931"/>
    <mergeCell ref="I922:I924"/>
    <mergeCell ref="I925:I927"/>
    <mergeCell ref="I928:I931"/>
    <mergeCell ref="I932:I933"/>
    <mergeCell ref="O922:O924"/>
    <mergeCell ref="N922:N924"/>
    <mergeCell ref="N925:N927"/>
    <mergeCell ref="O925:O927"/>
    <mergeCell ref="N928:N931"/>
    <mergeCell ref="N932:N933"/>
    <mergeCell ref="O928:O931"/>
    <mergeCell ref="O932:O933"/>
    <mergeCell ref="P922:P924"/>
    <mergeCell ref="Q922:Q924"/>
    <mergeCell ref="R922:R924"/>
    <mergeCell ref="P925:P927"/>
    <mergeCell ref="Q925:Q927"/>
    <mergeCell ref="R925:R927"/>
    <mergeCell ref="P928:P931"/>
    <mergeCell ref="Q928:Q931"/>
    <mergeCell ref="R928:R931"/>
    <mergeCell ref="P932:P933"/>
    <mergeCell ref="Q932:Q933"/>
    <mergeCell ref="R932:R933"/>
    <mergeCell ref="S922:S924"/>
    <mergeCell ref="S925:S927"/>
    <mergeCell ref="S928:S931"/>
    <mergeCell ref="S932:S933"/>
    <mergeCell ref="T922:T924"/>
    <mergeCell ref="T925:T927"/>
    <mergeCell ref="T928:T931"/>
    <mergeCell ref="T932:T933"/>
    <mergeCell ref="U922:U924"/>
    <mergeCell ref="V922:V924"/>
    <mergeCell ref="W922:W924"/>
    <mergeCell ref="X922:X924"/>
    <mergeCell ref="Y922:Y924"/>
    <mergeCell ref="Z922:Z924"/>
    <mergeCell ref="AA922:AA924"/>
    <mergeCell ref="AB922:AB924"/>
    <mergeCell ref="AC922:AC924"/>
    <mergeCell ref="AD922:AD924"/>
    <mergeCell ref="AE922:AE924"/>
    <mergeCell ref="AF922:AF924"/>
    <mergeCell ref="AG922:AG924"/>
    <mergeCell ref="AH922:AH924"/>
    <mergeCell ref="AI922:AI924"/>
    <mergeCell ref="AJ922:AJ924"/>
    <mergeCell ref="U925:U927"/>
    <mergeCell ref="V925:V927"/>
    <mergeCell ref="W925:W927"/>
    <mergeCell ref="X925:X927"/>
    <mergeCell ref="Y925:Y927"/>
    <mergeCell ref="Z925:Z927"/>
    <mergeCell ref="AA925:AA927"/>
    <mergeCell ref="AB925:AB927"/>
    <mergeCell ref="AC925:AC927"/>
    <mergeCell ref="AD925:AD927"/>
    <mergeCell ref="AE925:AE927"/>
    <mergeCell ref="AF925:AF927"/>
    <mergeCell ref="AG925:AG927"/>
    <mergeCell ref="AH925:AH927"/>
    <mergeCell ref="AI925:AI927"/>
    <mergeCell ref="AJ925:AJ927"/>
    <mergeCell ref="U928:U931"/>
    <mergeCell ref="V928:V931"/>
    <mergeCell ref="W928:W931"/>
    <mergeCell ref="X928:X931"/>
    <mergeCell ref="Y928:Y931"/>
    <mergeCell ref="Z928:Z931"/>
    <mergeCell ref="AA928:AA931"/>
    <mergeCell ref="AB928:AB931"/>
    <mergeCell ref="AC928:AC931"/>
    <mergeCell ref="AD928:AD931"/>
    <mergeCell ref="AE928:AE931"/>
    <mergeCell ref="AF928:AF931"/>
    <mergeCell ref="AG928:AG931"/>
    <mergeCell ref="AH928:AH931"/>
    <mergeCell ref="AI928:AI931"/>
    <mergeCell ref="AJ928:AJ931"/>
    <mergeCell ref="U932:U933"/>
    <mergeCell ref="V932:V933"/>
    <mergeCell ref="W932:W933"/>
    <mergeCell ref="X932:X933"/>
    <mergeCell ref="Y932:Y933"/>
    <mergeCell ref="Z932:Z933"/>
    <mergeCell ref="AA932:AA933"/>
    <mergeCell ref="AB932:AB933"/>
    <mergeCell ref="AC932:AC933"/>
    <mergeCell ref="AD932:AD933"/>
    <mergeCell ref="AE932:AE933"/>
    <mergeCell ref="AF932:AF933"/>
    <mergeCell ref="AG932:AG933"/>
    <mergeCell ref="AH932:AH933"/>
    <mergeCell ref="AI932:AI933"/>
    <mergeCell ref="AJ932:AJ933"/>
    <mergeCell ref="B1055:B1057"/>
    <mergeCell ref="B1058:B1060"/>
    <mergeCell ref="C1055:C1057"/>
    <mergeCell ref="D1055:D1057"/>
    <mergeCell ref="E1055:E1057"/>
    <mergeCell ref="F1055:F1057"/>
    <mergeCell ref="G1055:G1057"/>
    <mergeCell ref="I1055:I1057"/>
    <mergeCell ref="N1055:N1057"/>
    <mergeCell ref="O1055:O1057"/>
    <mergeCell ref="P1055:P1057"/>
    <mergeCell ref="Q1055:Q1057"/>
    <mergeCell ref="R1055:R1057"/>
    <mergeCell ref="S1055:S1057"/>
    <mergeCell ref="T1055:T1057"/>
    <mergeCell ref="W1055:W1057"/>
    <mergeCell ref="U1055:U1057"/>
    <mergeCell ref="V1055:V1057"/>
    <mergeCell ref="C1058:C1060"/>
    <mergeCell ref="AH1055:AH1057"/>
    <mergeCell ref="AI1055:AI1057"/>
    <mergeCell ref="AJ1055:AJ1057"/>
    <mergeCell ref="D1058:D1060"/>
    <mergeCell ref="E1058:E1060"/>
    <mergeCell ref="F1058:F1060"/>
    <mergeCell ref="G1058:G1060"/>
    <mergeCell ref="I1058:I1060"/>
    <mergeCell ref="N1058:N1060"/>
    <mergeCell ref="O1058:O1060"/>
    <mergeCell ref="P1058:P1060"/>
    <mergeCell ref="Q1058:Q1060"/>
    <mergeCell ref="R1058:R1060"/>
    <mergeCell ref="S1058:S1060"/>
    <mergeCell ref="T1058:T1060"/>
    <mergeCell ref="U1058:U1060"/>
    <mergeCell ref="V1058:V1060"/>
    <mergeCell ref="W1058:W1060"/>
    <mergeCell ref="X1058:X1060"/>
    <mergeCell ref="Y1058:Y1060"/>
    <mergeCell ref="Z1058:Z1060"/>
    <mergeCell ref="AA1058:AA1060"/>
    <mergeCell ref="AE1033:AE1035"/>
    <mergeCell ref="AF1033:AF1035"/>
    <mergeCell ref="AG1033:AG1035"/>
    <mergeCell ref="AH1033:AH1035"/>
    <mergeCell ref="AI1033:AI1035"/>
    <mergeCell ref="AJ1033:AJ1035"/>
    <mergeCell ref="F1036:F1038"/>
    <mergeCell ref="G1036:G1038"/>
    <mergeCell ref="I1036:I1038"/>
    <mergeCell ref="N1036:N1038"/>
    <mergeCell ref="O1036:O1038"/>
    <mergeCell ref="P1036:P1038"/>
    <mergeCell ref="Q1036:Q1038"/>
    <mergeCell ref="R1036:R1038"/>
    <mergeCell ref="S1036:S1038"/>
    <mergeCell ref="AA1061:AA1064"/>
    <mergeCell ref="AB1061:AB1064"/>
    <mergeCell ref="AC1061:AC1064"/>
    <mergeCell ref="AD1061:AD1064"/>
    <mergeCell ref="AE1061:AE1064"/>
    <mergeCell ref="X1055:X1057"/>
    <mergeCell ref="Y1055:Y1057"/>
    <mergeCell ref="Z1055:Z1057"/>
    <mergeCell ref="AA1055:AA1057"/>
    <mergeCell ref="AB1055:AB1057"/>
    <mergeCell ref="AC1055:AC1057"/>
    <mergeCell ref="AD1055:AD1057"/>
    <mergeCell ref="AE1055:AE1057"/>
    <mergeCell ref="AF1055:AF1057"/>
    <mergeCell ref="AG1055:AG1057"/>
    <mergeCell ref="AF1061:AF1064"/>
    <mergeCell ref="AG1061:AG1064"/>
    <mergeCell ref="AH1061:AH1064"/>
    <mergeCell ref="AI1061:AI1064"/>
    <mergeCell ref="AJ1061:AJ1064"/>
    <mergeCell ref="B1061:B1064"/>
    <mergeCell ref="C1061:C1064"/>
    <mergeCell ref="AB1058:AB1060"/>
    <mergeCell ref="AC1058:AC1060"/>
    <mergeCell ref="AD1058:AD1060"/>
    <mergeCell ref="AE1058:AE1060"/>
    <mergeCell ref="AF1058:AF1060"/>
    <mergeCell ref="AG1058:AG1060"/>
    <mergeCell ref="AH1058:AH1060"/>
    <mergeCell ref="AI1058:AI1060"/>
    <mergeCell ref="AJ1058:AJ1060"/>
    <mergeCell ref="D1061:D1064"/>
    <mergeCell ref="E1061:E1064"/>
    <mergeCell ref="F1061:F1064"/>
    <mergeCell ref="G1061:G1064"/>
    <mergeCell ref="I1061:I1064"/>
    <mergeCell ref="N1061:N1064"/>
    <mergeCell ref="O1061:O1064"/>
    <mergeCell ref="P1061:P1064"/>
    <mergeCell ref="Q1061:Q1064"/>
    <mergeCell ref="R1061:R1064"/>
    <mergeCell ref="S1061:S1064"/>
    <mergeCell ref="T1061:T1064"/>
    <mergeCell ref="U1061:U1064"/>
    <mergeCell ref="V1061:V1064"/>
    <mergeCell ref="W1061:W1064"/>
    <mergeCell ref="X1061:X1064"/>
    <mergeCell ref="Y1061:Y1064"/>
    <mergeCell ref="Z1061:Z1064"/>
    <mergeCell ref="I852:I854"/>
    <mergeCell ref="H855:H857"/>
    <mergeCell ref="H858:H860"/>
    <mergeCell ref="H861:H863"/>
    <mergeCell ref="H864:H866"/>
    <mergeCell ref="H867:H869"/>
    <mergeCell ref="H900:H902"/>
    <mergeCell ref="H903:H906"/>
    <mergeCell ref="H907:H909"/>
    <mergeCell ref="H910:H912"/>
    <mergeCell ref="H913:H915"/>
    <mergeCell ref="H916:H918"/>
    <mergeCell ref="H919:H921"/>
    <mergeCell ref="H922:H924"/>
    <mergeCell ref="H925:H927"/>
    <mergeCell ref="H928:H931"/>
    <mergeCell ref="H932:H933"/>
    <mergeCell ref="H934:H936"/>
    <mergeCell ref="H937:H939"/>
    <mergeCell ref="H940:H942"/>
    <mergeCell ref="H947:H949"/>
    <mergeCell ref="H950:H951"/>
    <mergeCell ref="H952:H953"/>
    <mergeCell ref="H954:H957"/>
    <mergeCell ref="H958:H960"/>
    <mergeCell ref="H961:H963"/>
    <mergeCell ref="H964:H966"/>
    <mergeCell ref="H366:H368"/>
    <mergeCell ref="H369:H372"/>
    <mergeCell ref="H373:H375"/>
    <mergeCell ref="H376:H378"/>
    <mergeCell ref="H379:H380"/>
    <mergeCell ref="H381:H383"/>
    <mergeCell ref="H384:H387"/>
    <mergeCell ref="I384:I387"/>
    <mergeCell ref="I388:I390"/>
    <mergeCell ref="H388:H390"/>
    <mergeCell ref="H391:H393"/>
    <mergeCell ref="H394:H395"/>
    <mergeCell ref="H479:H481"/>
    <mergeCell ref="H482:H484"/>
    <mergeCell ref="H485:H487"/>
    <mergeCell ref="H488:H490"/>
    <mergeCell ref="H491:H493"/>
    <mergeCell ref="H494:H495"/>
    <mergeCell ref="H496:H499"/>
    <mergeCell ref="H500:H502"/>
    <mergeCell ref="H503:H505"/>
    <mergeCell ref="H506:H509"/>
    <mergeCell ref="H510:H512"/>
    <mergeCell ref="H513:H515"/>
    <mergeCell ref="H516:H518"/>
    <mergeCell ref="H519:H521"/>
    <mergeCell ref="H522:H524"/>
    <mergeCell ref="H525:H526"/>
    <mergeCell ref="H527:H530"/>
    <mergeCell ref="I527:I530"/>
    <mergeCell ref="H544:H546"/>
    <mergeCell ref="H547:H549"/>
    <mergeCell ref="H550:H552"/>
    <mergeCell ref="I894:I896"/>
    <mergeCell ref="I681:I683"/>
    <mergeCell ref="H967:H969"/>
    <mergeCell ref="H970:H972"/>
    <mergeCell ref="H973:H976"/>
    <mergeCell ref="H977:H980"/>
    <mergeCell ref="H981:H983"/>
    <mergeCell ref="H984:H986"/>
    <mergeCell ref="H987:H990"/>
    <mergeCell ref="H991:H993"/>
    <mergeCell ref="H994:H996"/>
    <mergeCell ref="H997:H999"/>
    <mergeCell ref="H1000:H1002"/>
    <mergeCell ref="H1003:H1005"/>
    <mergeCell ref="H1006:H1008"/>
    <mergeCell ref="H1009:H1012"/>
    <mergeCell ref="H1013:H1015"/>
    <mergeCell ref="H1016:H1017"/>
    <mergeCell ref="H1018:H1019"/>
    <mergeCell ref="H1020:H1022"/>
    <mergeCell ref="H1023:H1026"/>
    <mergeCell ref="H1027:H1029"/>
    <mergeCell ref="H1030:H1032"/>
    <mergeCell ref="H1033:H1035"/>
    <mergeCell ref="H1036:H1038"/>
    <mergeCell ref="H1039:H1041"/>
    <mergeCell ref="H1042:H1044"/>
    <mergeCell ref="H1045:H1047"/>
    <mergeCell ref="H1048:H1051"/>
    <mergeCell ref="H1052:H1054"/>
    <mergeCell ref="H1055:H1057"/>
    <mergeCell ref="H1058:H1060"/>
    <mergeCell ref="H1061:H1064"/>
    <mergeCell ref="H832:H835"/>
    <mergeCell ref="H836:H838"/>
    <mergeCell ref="H839:H841"/>
    <mergeCell ref="H842:H844"/>
    <mergeCell ref="H845:H848"/>
    <mergeCell ref="H849:H851"/>
  </mergeCells>
  <phoneticPr fontId="1" type="noConversion"/>
  <pageMargins left="0.25" right="0.25" top="0.75" bottom="0.75" header="0.3" footer="0.3"/>
  <pageSetup paperSize="8" scale="56"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8c900e1-2df0-46c6-b970-3f90db3a825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F0476BB96A7164B90D2960AA627C483" ma:contentTypeVersion="12" ma:contentTypeDescription="Create a new document." ma:contentTypeScope="" ma:versionID="745156ee15df9240f33f0aa2c7d0abea">
  <xsd:schema xmlns:xsd="http://www.w3.org/2001/XMLSchema" xmlns:xs="http://www.w3.org/2001/XMLSchema" xmlns:p="http://schemas.microsoft.com/office/2006/metadata/properties" xmlns:ns3="e8c900e1-2df0-46c6-b970-3f90db3a8254" xmlns:ns4="0d3e8ea5-ff24-4ee2-85fa-e470bd92ae95" targetNamespace="http://schemas.microsoft.com/office/2006/metadata/properties" ma:root="true" ma:fieldsID="c5e3b89be2408d87a9d5d78ede60d8b8" ns3:_="" ns4:_="">
    <xsd:import namespace="e8c900e1-2df0-46c6-b970-3f90db3a8254"/>
    <xsd:import namespace="0d3e8ea5-ff24-4ee2-85fa-e470bd92ae95"/>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MediaServiceSystem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c900e1-2df0-46c6-b970-3f90db3a8254"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ystemTags" ma:index="13" nillable="true" ma:displayName="MediaServiceSystemTags" ma:hidden="true" ma:internalName="MediaServiceSystemTags"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activity" ma:index="16"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d3e8ea5-ff24-4ee2-85fa-e470bd92ae95"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804D4B-DB50-4825-B8E4-AE7F2BEE828F}">
  <ds:schemaRefs>
    <ds:schemaRef ds:uri="http://purl.org/dc/terms/"/>
    <ds:schemaRef ds:uri="http://purl.org/dc/dcmitype/"/>
    <ds:schemaRef ds:uri="http://purl.org/dc/elements/1.1/"/>
    <ds:schemaRef ds:uri="e8c900e1-2df0-46c6-b970-3f90db3a8254"/>
    <ds:schemaRef ds:uri="http://schemas.microsoft.com/office/infopath/2007/PartnerControls"/>
    <ds:schemaRef ds:uri="http://schemas.microsoft.com/office/2006/documentManagement/types"/>
    <ds:schemaRef ds:uri="http://schemas.openxmlformats.org/package/2006/metadata/core-properties"/>
    <ds:schemaRef ds:uri="0d3e8ea5-ff24-4ee2-85fa-e470bd92ae95"/>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C5C1C703-D3FC-4A1E-930D-BFD726D66E53}">
  <ds:schemaRefs>
    <ds:schemaRef ds:uri="http://schemas.microsoft.com/sharepoint/v3/contenttype/forms"/>
  </ds:schemaRefs>
</ds:datastoreItem>
</file>

<file path=customXml/itemProps3.xml><?xml version="1.0" encoding="utf-8"?>
<ds:datastoreItem xmlns:ds="http://schemas.openxmlformats.org/officeDocument/2006/customXml" ds:itemID="{D8437372-76E7-442D-83EA-FCFD557CE2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c900e1-2df0-46c6-b970-3f90db3a8254"/>
    <ds:schemaRef ds:uri="0d3e8ea5-ff24-4ee2-85fa-e470bd92a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Įvardytieji diapazonai</vt:lpstr>
      </vt:variant>
      <vt:variant>
        <vt:i4>1</vt:i4>
      </vt:variant>
    </vt:vector>
  </HeadingPairs>
  <TitlesOfParts>
    <vt:vector size="2" baseType="lpstr">
      <vt:lpstr>Lapas1</vt:lpstr>
      <vt:lpstr>Lapas1!Print_Area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 DĖL ATNAUJINTO 2021–2027 METŲ VIDAUS REIKALŲ MINISTERIJOS KVIETIMŲ TEIKTI PROJEKTŲ ĮGYVENDINIMO PLANUS PLANO - info@cpva.lt</dc:title>
  <dc:subject/>
  <dc:creator>Julija Maniuškina</dc:creator>
  <cp:keywords/>
  <dc:description/>
  <cp:lastModifiedBy>Ana Grabštunovič</cp:lastModifiedBy>
  <cp:revision/>
  <dcterms:created xsi:type="dcterms:W3CDTF">2022-12-16T11:51:22Z</dcterms:created>
  <dcterms:modified xsi:type="dcterms:W3CDTF">2025-01-16T06:40:59Z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0x010100BF0476BB96A7164B90D2960AA627C483</vt:lpwstr>
  </property>
  <property fmtid="{D5CDD505-2E9C-101B-9397-08002B2CF9AE}" pid="3" name="DmsCPVADocSubtype">
    <vt:lpwstr/>
  </property>
  <property fmtid="{D5CDD505-2E9C-101B-9397-08002B2CF9AE}" pid="4" name="DmsCPVADocProgram">
    <vt:lpwstr/>
  </property>
  <property fmtid="{D5CDD505-2E9C-101B-9397-08002B2CF9AE}" pid="5" name="DmsReceivedDocType">
    <vt:lpwstr/>
  </property>
  <property fmtid="{D5CDD505-2E9C-101B-9397-08002B2CF9AE}" pid="6" name="DmsPermissionsDivisions">
    <vt:lpwstr>47;#Bendrųjų reikalų skyrius|98e1b560-c021-41d6-9632-b7f5b05ae6e9;#3308;#Procesų valdymo skyrius|1d2453fc-c175-46b4-b9fe-6151c1a059d8;#638;#Urbanistinės plėtros projektų skyrius|1cbfa67d-003e-4b6e-82ba-1215416a7de7</vt:lpwstr>
  </property>
  <property fmtid="{D5CDD505-2E9C-101B-9397-08002B2CF9AE}" pid="7" name="DmsCPVAOtherResponsiblePersons">
    <vt:lpwstr/>
  </property>
  <property fmtid="{D5CDD505-2E9C-101B-9397-08002B2CF9AE}" pid="8" name="DmsPermissionsUsers">
    <vt:lpwstr>1073741823;#Sistemos abonementas;#803;#Neringa Sabienė;#876;#Lina Mechoncevė;#142;#Vygandas Alekna;#143;#Rūta Kizienė;#1287;#Jurgita Ramanauskienė</vt:lpwstr>
  </property>
  <property fmtid="{D5CDD505-2E9C-101B-9397-08002B2CF9AE}" pid="9" name="DmsRegState">
    <vt:lpwstr>Naujas</vt:lpwstr>
  </property>
  <property fmtid="{D5CDD505-2E9C-101B-9397-08002B2CF9AE}" pid="10" name="DmsAquisitionType">
    <vt:lpwstr>8</vt:lpwstr>
  </property>
  <property fmtid="{D5CDD505-2E9C-101B-9397-08002B2CF9AE}" pid="11" name="DmsResponsiblePerson">
    <vt:lpwstr/>
  </property>
  <property fmtid="{D5CDD505-2E9C-101B-9397-08002B2CF9AE}" pid="12" name="DmsDocPrepAdocType">
    <vt:lpwstr>-</vt:lpwstr>
  </property>
  <property fmtid="{D5CDD505-2E9C-101B-9397-08002B2CF9AE}" pid="13" name="DmsReceivedDocDate">
    <vt:filetime>2024-02-29T08:13:00Z</vt:filetime>
  </property>
  <property fmtid="{D5CDD505-2E9C-101B-9397-08002B2CF9AE}" pid="14" name="DmsPermissionsFlags">
    <vt:lpwstr>,SECTRUE,</vt:lpwstr>
  </property>
  <property fmtid="{D5CDD505-2E9C-101B-9397-08002B2CF9AE}" pid="15" name="TaxCatchAll">
    <vt:lpwstr/>
  </property>
  <property fmtid="{D5CDD505-2E9C-101B-9397-08002B2CF9AE}" pid="16" name="DmsRegPerson">
    <vt:lpwstr/>
  </property>
  <property fmtid="{D5CDD505-2E9C-101B-9397-08002B2CF9AE}" pid="17" name="bef85333021544dbbbb8b847b70284cc">
    <vt:lpwstr/>
  </property>
  <property fmtid="{D5CDD505-2E9C-101B-9397-08002B2CF9AE}" pid="18" name="m365da387ea240238c0d83c321188a1c">
    <vt:lpwstr/>
  </property>
  <property fmtid="{D5CDD505-2E9C-101B-9397-08002B2CF9AE}" pid="19" name="o3cb2451d6904553a72e202c291dd6d8">
    <vt:lpwstr/>
  </property>
  <property fmtid="{D5CDD505-2E9C-101B-9397-08002B2CF9AE}" pid="20" name="b1f23dead1274c488d632b6cb8d4aba0">
    <vt:lpwstr/>
  </property>
  <property fmtid="{D5CDD505-2E9C-101B-9397-08002B2CF9AE}" pid="21" name="DmsRegister">
    <vt:lpwstr>110452</vt:lpwstr>
  </property>
  <property fmtid="{D5CDD505-2E9C-101B-9397-08002B2CF9AE}" pid="22" name="DmsCase">
    <vt:lpwstr>107901</vt:lpwstr>
  </property>
</Properties>
</file>